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4520" windowHeight="9120" activeTab="0"/>
  </bookViews>
  <sheets>
    <sheet name="ПЗобщий" sheetId="1" r:id="rId1"/>
  </sheets>
  <definedNames>
    <definedName name="_xlnm.Print_Titles" localSheetId="0">'ПЗобщий'!$9:$12</definedName>
    <definedName name="_xlnm.Print_Area" localSheetId="0">'ПЗобщий'!$A$1:$U$165</definedName>
  </definedNames>
  <calcPr fullCalcOnLoad="1"/>
</workbook>
</file>

<file path=xl/sharedStrings.xml><?xml version="1.0" encoding="utf-8"?>
<sst xmlns="http://schemas.openxmlformats.org/spreadsheetml/2006/main" count="1813" uniqueCount="536">
  <si>
    <t>Наименование закупаемых товаров, работ и услуг (на русском языке)</t>
  </si>
  <si>
    <t xml:space="preserve">Маркетинговая цена за единицу (без НДС), тенге </t>
  </si>
  <si>
    <t>№ п/п ПЗ</t>
  </si>
  <si>
    <t>№п/п</t>
  </si>
  <si>
    <t>Организационно правовая форма организации</t>
  </si>
  <si>
    <t>Наименование организации ( на русском языке)</t>
  </si>
  <si>
    <t>Товары:</t>
  </si>
  <si>
    <t>Итого по товарам:</t>
  </si>
  <si>
    <t>Услуги:</t>
  </si>
  <si>
    <t>Итого по услугам:</t>
  </si>
  <si>
    <t>Всего по ТОО:</t>
  </si>
  <si>
    <t xml:space="preserve">Условия поставки по ИНКО-ТЕРМС 2000, условия оплаты и график поставки </t>
  </si>
  <si>
    <t>Код КП ВЭД (6 знаков)</t>
  </si>
  <si>
    <t>Способ закупок</t>
  </si>
  <si>
    <t>Код РНН</t>
  </si>
  <si>
    <t>Место и срок осуществления закупок (предполагаемый месяц проведения)</t>
  </si>
  <si>
    <t xml:space="preserve">Единица измере-ния </t>
  </si>
  <si>
    <t>Количество, объем</t>
  </si>
  <si>
    <t>Сумма, планируемая для закупки (с НДС), тенге</t>
  </si>
  <si>
    <t>Сумма, планируемая для закупки (без НДС), тенге</t>
  </si>
  <si>
    <t>Код БИН организации</t>
  </si>
  <si>
    <t xml:space="preserve">Утвержден </t>
  </si>
  <si>
    <t>приказом Президента №445</t>
  </si>
  <si>
    <t>от 15.12.2009 года</t>
  </si>
  <si>
    <t>Краткая характеристика (описание) товаров, работ и услуг с указанием (СТ РК, ГОСТ, ТУ и т.д.) (на русском языке)</t>
  </si>
  <si>
    <t>Прогноз Казахстанского содержания, %</t>
  </si>
  <si>
    <t>Регион, место поставки товара, выполнения работ, оказания услуг</t>
  </si>
  <si>
    <t>ТОО</t>
  </si>
  <si>
    <t>"Есіл-жөндеу"</t>
  </si>
  <si>
    <t>031800211171</t>
  </si>
  <si>
    <t>040740002078</t>
  </si>
  <si>
    <t>Скотч</t>
  </si>
  <si>
    <t>Скоросшиватель</t>
  </si>
  <si>
    <t>Папка-регистр</t>
  </si>
  <si>
    <t>Скрепки</t>
  </si>
  <si>
    <t>Скобы для степлера</t>
  </si>
  <si>
    <t>Файл</t>
  </si>
  <si>
    <t>Флешка</t>
  </si>
  <si>
    <t>Бумага А4</t>
  </si>
  <si>
    <t>Термобумага для факса</t>
  </si>
  <si>
    <t xml:space="preserve">Открытки </t>
  </si>
  <si>
    <t>масло дизельное отработанное</t>
  </si>
  <si>
    <t>Халат х/б</t>
  </si>
  <si>
    <t>Ботинки  кожаные</t>
  </si>
  <si>
    <t>Рукавицы комбинированные</t>
  </si>
  <si>
    <t>Перчатки резиновые</t>
  </si>
  <si>
    <t>Костюм х/б с кислотозащитной пропиткой или  грубошерстный</t>
  </si>
  <si>
    <t>Фильтр тонкой очистки масла</t>
  </si>
  <si>
    <t>Фильтр грубой очистки топлива «Реготмас 541»</t>
  </si>
  <si>
    <t xml:space="preserve">Подшипник </t>
  </si>
  <si>
    <t>Колодка гребневая</t>
  </si>
  <si>
    <t xml:space="preserve">Кольцо уплотнительное  форсунки </t>
  </si>
  <si>
    <t>Кольцо уплотнительное гильзы Д50</t>
  </si>
  <si>
    <t>Кольцо водоперепускное</t>
  </si>
  <si>
    <t xml:space="preserve">Сальник самоподвижной привода клапанов </t>
  </si>
  <si>
    <t>Кольцо уплотнительное водяного насоса</t>
  </si>
  <si>
    <t>Распылитель с иглой</t>
  </si>
  <si>
    <t xml:space="preserve">Сальник самоподвижной </t>
  </si>
  <si>
    <t xml:space="preserve">Сильфон МН420-60 </t>
  </si>
  <si>
    <t xml:space="preserve">Сальник самоподвижной ВОМ </t>
  </si>
  <si>
    <t>Диск муфты привода компрессора</t>
  </si>
  <si>
    <t>Сетевой фильтр АПС</t>
  </si>
  <si>
    <t>Паронит толщина 1, 1,5, 2 мм</t>
  </si>
  <si>
    <t>Рукава прокладочной конструкций Д18мм</t>
  </si>
  <si>
    <t>Рукава прокладочной конструкций Д25мм</t>
  </si>
  <si>
    <t>Рукава прокладочной конструкций Д32мм</t>
  </si>
  <si>
    <t>Ремни приводные клиновые Б-1320</t>
  </si>
  <si>
    <t>Ремни приводные клиновые Б-2240</t>
  </si>
  <si>
    <t>удлинитель</t>
  </si>
  <si>
    <t>Молоко</t>
  </si>
  <si>
    <t>Микрометр гладкий</t>
  </si>
  <si>
    <t>Пломбы</t>
  </si>
  <si>
    <t>Лейблы</t>
  </si>
  <si>
    <t>Кислород технический</t>
  </si>
  <si>
    <t>Пропан газ</t>
  </si>
  <si>
    <t>Мыло хозяйственное</t>
  </si>
  <si>
    <t xml:space="preserve">Замок дверной врезной </t>
  </si>
  <si>
    <t xml:space="preserve">Средство чистящее </t>
  </si>
  <si>
    <t>известь</t>
  </si>
  <si>
    <t>Эмаль ПФ-115</t>
  </si>
  <si>
    <t>Гвозди разных размеров</t>
  </si>
  <si>
    <t>Круг шлифовальный</t>
  </si>
  <si>
    <t>Набор ключей</t>
  </si>
  <si>
    <t>Замок навесной</t>
  </si>
  <si>
    <t>кабель АВВГ 4-6</t>
  </si>
  <si>
    <t>Лампочки 220*100</t>
  </si>
  <si>
    <t>Лампочки 220*200</t>
  </si>
  <si>
    <t>Дезинфицирующее средство</t>
  </si>
  <si>
    <t>труба д50</t>
  </si>
  <si>
    <t>ДСП 3,5х1,75х1,5мм</t>
  </si>
  <si>
    <t>Цемент М-400</t>
  </si>
  <si>
    <t>Битум БИГ-5</t>
  </si>
  <si>
    <t>Электротэн</t>
  </si>
  <si>
    <t>Жидкость тормозная БСК</t>
  </si>
  <si>
    <t>Распредкоробка</t>
  </si>
  <si>
    <t>Изоляционный шланг</t>
  </si>
  <si>
    <t>Выключатель света</t>
  </si>
  <si>
    <t>Уголок железный</t>
  </si>
  <si>
    <t>Прокладка картонная</t>
  </si>
  <si>
    <t>Контакт (напайка)</t>
  </si>
  <si>
    <t>Совок</t>
  </si>
  <si>
    <t>Чайный сервиз</t>
  </si>
  <si>
    <t>Таз пластмассовый</t>
  </si>
  <si>
    <t>Щетка чистящая</t>
  </si>
  <si>
    <t>Клей ПВА</t>
  </si>
  <si>
    <t>Клавиатура</t>
  </si>
  <si>
    <t>Мышь</t>
  </si>
  <si>
    <t xml:space="preserve">Электроды </t>
  </si>
  <si>
    <t>Лента изоляционная прорезиненная</t>
  </si>
  <si>
    <t>Лента изоляционная ПХВ</t>
  </si>
  <si>
    <t>Краски масляные густотертые</t>
  </si>
  <si>
    <t xml:space="preserve">Герметик </t>
  </si>
  <si>
    <t>Бура техническая</t>
  </si>
  <si>
    <t>Материал обтирочный</t>
  </si>
  <si>
    <t>Наждачный круг</t>
  </si>
  <si>
    <t>Кисть малярная разная</t>
  </si>
  <si>
    <t>Растворитель</t>
  </si>
  <si>
    <t xml:space="preserve">Олифа  </t>
  </si>
  <si>
    <t>Краска серебрянка</t>
  </si>
  <si>
    <t>Гипс строительный (алебастр)</t>
  </si>
  <si>
    <t>Обои</t>
  </si>
  <si>
    <t>Плитка декоративно-отделочная</t>
  </si>
  <si>
    <t>Пена монтажная</t>
  </si>
  <si>
    <t>Сетка строительная</t>
  </si>
  <si>
    <t>Финишка</t>
  </si>
  <si>
    <t>Гипсовая смесь</t>
  </si>
  <si>
    <t xml:space="preserve">Клей плиточный </t>
  </si>
  <si>
    <t>Шпатлевка финишная</t>
  </si>
  <si>
    <t xml:space="preserve">Мешковина </t>
  </si>
  <si>
    <t>Шпатель</t>
  </si>
  <si>
    <t>Бумага наждачная</t>
  </si>
  <si>
    <t>Слесарные инструменты</t>
  </si>
  <si>
    <t>Стиральный порошок</t>
  </si>
  <si>
    <t>Нитрит натрия</t>
  </si>
  <si>
    <t>Полотно асбесто-стальное</t>
  </si>
  <si>
    <t>Лен подмотка</t>
  </si>
  <si>
    <t>Диск для пилы болгарка</t>
  </si>
  <si>
    <t>Паяльник электр.</t>
  </si>
  <si>
    <t>Стол офисный</t>
  </si>
  <si>
    <t>Шкаф</t>
  </si>
  <si>
    <t>Дизмасло на ремонт тпс М-14В2 КТЖ</t>
  </si>
  <si>
    <t>Компрессорное масло КС-19</t>
  </si>
  <si>
    <t xml:space="preserve">Осевое масло зимнее </t>
  </si>
  <si>
    <t>СТП</t>
  </si>
  <si>
    <t xml:space="preserve">ЖРО </t>
  </si>
  <si>
    <t>5х10</t>
  </si>
  <si>
    <t>ценовое предложение</t>
  </si>
  <si>
    <t>ГОСТ 12063-89</t>
  </si>
  <si>
    <t>555 А4</t>
  </si>
  <si>
    <t>53610/7854</t>
  </si>
  <si>
    <t>No 501</t>
  </si>
  <si>
    <t>А4 прозрачный</t>
  </si>
  <si>
    <t>TS512MJF160</t>
  </si>
  <si>
    <t>Формат А4, в пачке 500 листов, плотность 210*297 80г/см2, белизна не менее 96</t>
  </si>
  <si>
    <t>DX71766003</t>
  </si>
  <si>
    <t>Код Б 0240.030</t>
  </si>
  <si>
    <t>не соотв. ГОСТу</t>
  </si>
  <si>
    <t>Ткань диогональ</t>
  </si>
  <si>
    <t>Арт 124</t>
  </si>
  <si>
    <t>ГОСТ 12.4.010-75</t>
  </si>
  <si>
    <t>ТУ-38106243-82</t>
  </si>
  <si>
    <t>Ткань брезент ОУ</t>
  </si>
  <si>
    <t>Гост 9544-75</t>
  </si>
  <si>
    <t>Д100.63.005сб1 намоточный</t>
  </si>
  <si>
    <t>471.00.00.00. «Реготмас 541»</t>
  </si>
  <si>
    <t>69-220-1026</t>
  </si>
  <si>
    <t>ТО2.42.11.00сб</t>
  </si>
  <si>
    <t>Д50.17.016.1 медная</t>
  </si>
  <si>
    <t>Д50.01.003.1 резиновое 437х330х7</t>
  </si>
  <si>
    <t>Д50.01.015.1 резиновое</t>
  </si>
  <si>
    <t>Д50.10.115сб</t>
  </si>
  <si>
    <t>Д50.10.116сб</t>
  </si>
  <si>
    <t>Д50.11.018-1</t>
  </si>
  <si>
    <t>Д50.17.101сб</t>
  </si>
  <si>
    <t>Д50.27.204сб-2</t>
  </si>
  <si>
    <t>2Д100.32.013сб 28,5х11х0,12</t>
  </si>
  <si>
    <t>Д50.34.114сб</t>
  </si>
  <si>
    <t>ТЭМ1.40.20.116 на КТ-6(8отв)</t>
  </si>
  <si>
    <t>АПС 220 Вт</t>
  </si>
  <si>
    <t>ГОСТ 481-80 Толщ. 1, 1,5, 2 мм</t>
  </si>
  <si>
    <t>ТУ38.005.6016-80</t>
  </si>
  <si>
    <t>ГОСТ 1284,1-3-80</t>
  </si>
  <si>
    <t>кабельная продукция</t>
  </si>
  <si>
    <t>ГОСТ 13277-79</t>
  </si>
  <si>
    <t>МК-25</t>
  </si>
  <si>
    <t>пластиковые ПП10</t>
  </si>
  <si>
    <t>самоклеящиеся СЛ 18</t>
  </si>
  <si>
    <t>ГОСТ 5583-78</t>
  </si>
  <si>
    <t>ГОСТ-15860-70</t>
  </si>
  <si>
    <t>ГОСТ 30266-95</t>
  </si>
  <si>
    <t>Гост 2688-80</t>
  </si>
  <si>
    <t>Гост 9179-77</t>
  </si>
  <si>
    <t>Гост 6465-75</t>
  </si>
  <si>
    <t>Гост 4028-63</t>
  </si>
  <si>
    <t xml:space="preserve">ГОСТ 2424-83 200х20х32 </t>
  </si>
  <si>
    <t>ГОСТ 2839-80Е</t>
  </si>
  <si>
    <t>Гост 21-59-84</t>
  </si>
  <si>
    <t>Гост 13497-77Е</t>
  </si>
  <si>
    <t>ГОСТ 2239-79</t>
  </si>
  <si>
    <t>50 амперный</t>
  </si>
  <si>
    <t>Гост 3262-75</t>
  </si>
  <si>
    <t>Гост 10632-77</t>
  </si>
  <si>
    <t>Гост 10178-62</t>
  </si>
  <si>
    <t>Гост 8771-76</t>
  </si>
  <si>
    <t>7 квт</t>
  </si>
  <si>
    <t>Жидкость  БСК</t>
  </si>
  <si>
    <t>ГОСТ 2679</t>
  </si>
  <si>
    <t>Изделия из железа</t>
  </si>
  <si>
    <t>ГОСТ 6081</t>
  </si>
  <si>
    <t>Изделия из пластмасса, прочие</t>
  </si>
  <si>
    <t>ГОСТ 8974</t>
  </si>
  <si>
    <t>KB 8001 E</t>
  </si>
  <si>
    <t>M/N GM-04003A SCROLL</t>
  </si>
  <si>
    <t>USB</t>
  </si>
  <si>
    <t>ГОСТ 9466-75</t>
  </si>
  <si>
    <t>ГОСТ 2162-78</t>
  </si>
  <si>
    <t>ТУ38.105.105-81</t>
  </si>
  <si>
    <t>ГОСТ 8292-85</t>
  </si>
  <si>
    <t>ТУ6-05-2819-75</t>
  </si>
  <si>
    <t>ГОСТ 8429-77</t>
  </si>
  <si>
    <t>ОСТ 6346-84</t>
  </si>
  <si>
    <t>ГОСТ 1545-77</t>
  </si>
  <si>
    <t>ГОСТ 2377</t>
  </si>
  <si>
    <t>ГОСТ 11123-98</t>
  </si>
  <si>
    <t>АРТ 1325</t>
  </si>
  <si>
    <t>ГОСТ 25530-56</t>
  </si>
  <si>
    <t>ГОСТ 1255-79 порошок серовато-белого цвета, в мешках не более 25 кг</t>
  </si>
  <si>
    <t>Целлюлезно-бумажные изделия</t>
  </si>
  <si>
    <t>ГОСТ 8478-81</t>
  </si>
  <si>
    <t>ГОСТ 3826-82</t>
  </si>
  <si>
    <t>ГОСТ 1255-79</t>
  </si>
  <si>
    <t>ГОСТ 18992-80</t>
  </si>
  <si>
    <t>финишная отделочная шпатлевка на гипсовом связующем для использования в сухих помещениях</t>
  </si>
  <si>
    <t>ГОСТ 5530-81</t>
  </si>
  <si>
    <t>шлифовальная шкурка</t>
  </si>
  <si>
    <t>Ключи гаечные, торцовые, отверт-ки, плоскогубцы</t>
  </si>
  <si>
    <t>ГОСТ Р ИСО 9001-2001</t>
  </si>
  <si>
    <t>химизделия</t>
  </si>
  <si>
    <t>асбоизделия</t>
  </si>
  <si>
    <t>ГОСТ 10330-76</t>
  </si>
  <si>
    <t>ГОСТ 21963-2002</t>
  </si>
  <si>
    <t>100втх220в</t>
  </si>
  <si>
    <t>ТУ 38-1-119-68 вязкость кинематическая сст: при т-ре1000 14 – 0,5, тем-ра вспышки 2000</t>
  </si>
  <si>
    <t xml:space="preserve">ГОСТ 1861-54 </t>
  </si>
  <si>
    <t>ГОСТ 610-48</t>
  </si>
  <si>
    <t>ТУ32 ЦТ520-83</t>
  </si>
  <si>
    <t>ТУ 23.2-00152365-235</t>
  </si>
  <si>
    <t>Дизельное топливо</t>
  </si>
  <si>
    <t>ГОСТ 4749-49 цетановое число не менее 40 содержание воды отсутствует</t>
  </si>
  <si>
    <t>Бензин</t>
  </si>
  <si>
    <t>ГОСТ 2084-67 неэтилированный, детонационная стойкость, октановое число, не менее 76. Водорастворимые кислоты и щелочи отсутств.</t>
  </si>
  <si>
    <t>Уголь экибастуз</t>
  </si>
  <si>
    <t>ТУ 35РК39286395</t>
  </si>
  <si>
    <t>прямой закуп</t>
  </si>
  <si>
    <t>22.29.21</t>
  </si>
  <si>
    <t>17.23.13</t>
  </si>
  <si>
    <t>25.93.14</t>
  </si>
  <si>
    <t>26.20.21</t>
  </si>
  <si>
    <t>17.23.11</t>
  </si>
  <si>
    <t>20.59.41</t>
  </si>
  <si>
    <t>14.14.24</t>
  </si>
  <si>
    <t>14.13.12</t>
  </si>
  <si>
    <t>15.20.13</t>
  </si>
  <si>
    <t>14.19.23</t>
  </si>
  <si>
    <t>13.99.19</t>
  </si>
  <si>
    <t>20.13.64</t>
  </si>
  <si>
    <t>28.29.13</t>
  </si>
  <si>
    <t>24.10.23.</t>
  </si>
  <si>
    <t>24.10.13.</t>
  </si>
  <si>
    <t>24.10.11.</t>
  </si>
  <si>
    <t>24.44.26</t>
  </si>
  <si>
    <t>22.19.73</t>
  </si>
  <si>
    <t>26.20.2</t>
  </si>
  <si>
    <t>23.65.12</t>
  </si>
  <si>
    <t>22.19.40</t>
  </si>
  <si>
    <t>27.32.13</t>
  </si>
  <si>
    <t>10.51.11</t>
  </si>
  <si>
    <t>26.51.66</t>
  </si>
  <si>
    <t>06.20.10</t>
  </si>
  <si>
    <t>06.20.10.</t>
  </si>
  <si>
    <t>20.41.31.</t>
  </si>
  <si>
    <t>25.72.11</t>
  </si>
  <si>
    <t>20.41.3</t>
  </si>
  <si>
    <t>23.51.10</t>
  </si>
  <si>
    <t>20.30.21</t>
  </si>
  <si>
    <t>27.32.11</t>
  </si>
  <si>
    <t>27.40.39</t>
  </si>
  <si>
    <t>23.11.11.</t>
  </si>
  <si>
    <t>24.20.13</t>
  </si>
  <si>
    <t>16.21.11</t>
  </si>
  <si>
    <t>23.51.12</t>
  </si>
  <si>
    <t>08.99.10</t>
  </si>
  <si>
    <t>27.51.25</t>
  </si>
  <si>
    <t>19.20.21</t>
  </si>
  <si>
    <t>27.12.21.</t>
  </si>
  <si>
    <t>13.92.29</t>
  </si>
  <si>
    <t>20.52.10</t>
  </si>
  <si>
    <t>27.90.13.</t>
  </si>
  <si>
    <t>20.60.24</t>
  </si>
  <si>
    <t>20.30.11</t>
  </si>
  <si>
    <t>08.99.11</t>
  </si>
  <si>
    <t>17.12.13.</t>
  </si>
  <si>
    <t>20.41.31</t>
  </si>
  <si>
    <t>27.90.33</t>
  </si>
  <si>
    <t>19.20.26</t>
  </si>
  <si>
    <t>05.10.10.</t>
  </si>
  <si>
    <t>1Т</t>
  </si>
  <si>
    <t>2Т</t>
  </si>
  <si>
    <t>3Т</t>
  </si>
  <si>
    <t>4Т</t>
  </si>
  <si>
    <t>5Т</t>
  </si>
  <si>
    <t>6Т</t>
  </si>
  <si>
    <t>7Т</t>
  </si>
  <si>
    <t>8 Т</t>
  </si>
  <si>
    <t>10 Т</t>
  </si>
  <si>
    <t>14 Т</t>
  </si>
  <si>
    <t>34 Т</t>
  </si>
  <si>
    <t>35 Т</t>
  </si>
  <si>
    <t>37 Т</t>
  </si>
  <si>
    <t>45 Т</t>
  </si>
  <si>
    <t>46 Т</t>
  </si>
  <si>
    <t>47 Т</t>
  </si>
  <si>
    <t>55 Т</t>
  </si>
  <si>
    <t>56 Т</t>
  </si>
  <si>
    <t>58 Т</t>
  </si>
  <si>
    <t>60 Т</t>
  </si>
  <si>
    <t>63 Т</t>
  </si>
  <si>
    <t>70 Т</t>
  </si>
  <si>
    <t>71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</si>
  <si>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</si>
  <si>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</si>
  <si>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</si>
  <si>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</si>
  <si>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</si>
  <si>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</si>
  <si>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</si>
  <si>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</si>
  <si>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85 Т</t>
  </si>
  <si>
    <t>86 Т</t>
  </si>
  <si>
    <t>87 Т</t>
  </si>
  <si>
    <t>88 Т</t>
  </si>
  <si>
    <t>89 Т</t>
  </si>
  <si>
    <t>91 Т</t>
  </si>
  <si>
    <t>92 Т</t>
  </si>
  <si>
    <t>94 Т</t>
  </si>
  <si>
    <t>95 Т</t>
  </si>
  <si>
    <t>96 Т</t>
  </si>
  <si>
    <t>98 Т</t>
  </si>
  <si>
    <t>99 Т</t>
  </si>
  <si>
    <t>100 Т</t>
  </si>
  <si>
    <t>101 Т</t>
  </si>
  <si>
    <t>102 Т</t>
  </si>
  <si>
    <t>103 Т</t>
  </si>
  <si>
    <t>104 Т</t>
  </si>
  <si>
    <t>106 Т</t>
  </si>
  <si>
    <t>107 Т</t>
  </si>
  <si>
    <t>109 Т</t>
  </si>
  <si>
    <t>110 Т</t>
  </si>
  <si>
    <t>111 Т</t>
  </si>
  <si>
    <t>112 Т</t>
  </si>
  <si>
    <t>114 Т</t>
  </si>
  <si>
    <t>116 Т</t>
  </si>
  <si>
    <t>118 Т</t>
  </si>
  <si>
    <t>г.Есиль</t>
  </si>
  <si>
    <t>DDP</t>
  </si>
  <si>
    <t>до 30.06.2010</t>
  </si>
  <si>
    <t>до 31.03.2010</t>
  </si>
  <si>
    <t>до 31.12.2010</t>
  </si>
  <si>
    <t>до 30.09.2010</t>
  </si>
  <si>
    <t>шт</t>
  </si>
  <si>
    <t>пач</t>
  </si>
  <si>
    <t>рулон</t>
  </si>
  <si>
    <t>тонн</t>
  </si>
  <si>
    <t>Шт.</t>
  </si>
  <si>
    <t>Комплект</t>
  </si>
  <si>
    <t>Пар</t>
  </si>
  <si>
    <t>пар</t>
  </si>
  <si>
    <t>кг</t>
  </si>
  <si>
    <t>шт.</t>
  </si>
  <si>
    <t>м</t>
  </si>
  <si>
    <t>бан</t>
  </si>
  <si>
    <t>ШТ</t>
  </si>
  <si>
    <t>м3</t>
  </si>
  <si>
    <t>бут</t>
  </si>
  <si>
    <t>м2</t>
  </si>
  <si>
    <t>лист</t>
  </si>
  <si>
    <t>кмп</t>
  </si>
  <si>
    <t>м.кв.</t>
  </si>
  <si>
    <t>л</t>
  </si>
  <si>
    <t>кг.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</si>
  <si>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</si>
  <si>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</si>
  <si>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</si>
  <si>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</si>
  <si>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</si>
  <si>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</si>
  <si>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</si>
  <si>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</si>
  <si>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</si>
  <si>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</si>
  <si>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</si>
  <si>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</si>
  <si>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</si>
  <si>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</si>
  <si>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</si>
  <si>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</si>
  <si>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</si>
  <si>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</si>
  <si>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</si>
  <si>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</si>
  <si>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35.11.10</t>
  </si>
  <si>
    <t>Электроэнергия</t>
  </si>
  <si>
    <t xml:space="preserve">Электрическая энергия. Совместимость технических средств электромагнитная. Нормы качества электрической энергии в системе электроснабжения общего назначения. Частота тока 50Гц </t>
  </si>
  <si>
    <t>95.11.10</t>
  </si>
  <si>
    <t>Ремонт и обслуживание оргтехники</t>
  </si>
  <si>
    <t>техобслуживание компьютеров</t>
  </si>
  <si>
    <t>35.30.11</t>
  </si>
  <si>
    <t>Теплопотребление</t>
  </si>
  <si>
    <t>ГОСТ Р 51617-2000 Жилищно-коммунальные услуги. Общие технические условия. СНиП 2.08.01-89 жилые здания.</t>
  </si>
  <si>
    <t>36.00.11</t>
  </si>
  <si>
    <t>Водопотребление</t>
  </si>
  <si>
    <t>ГОСТ 2874-82 Вода питьевая, число микроорганизмов на 1 дм3 воды не более 100, число бактерий кишечных палочек на 1 дм3- не более3, цвет прозрачный. СанПиН №2.1.4.559-96. Питьевая вода. Гигиенические требования к качеству воды централизованы.</t>
  </si>
  <si>
    <t>68.31.16</t>
  </si>
  <si>
    <t>Поверка средств измерений (приборов и счетчиков)</t>
  </si>
  <si>
    <t>Закон РК "Об обеспечении единства измерений"</t>
  </si>
  <si>
    <t>Вывоз ТБО</t>
  </si>
  <si>
    <t>Закон РК "О санитарно-эпидемиологическом благополучии населения"</t>
  </si>
  <si>
    <t>49.01.19</t>
  </si>
  <si>
    <t>Маневровая работа</t>
  </si>
  <si>
    <t>работа локомотивной тяги</t>
  </si>
  <si>
    <t>61.10.20</t>
  </si>
  <si>
    <t>Услуги АО "Транстелеком"</t>
  </si>
  <si>
    <t>Технические требования</t>
  </si>
  <si>
    <t>62.01.11</t>
  </si>
  <si>
    <t>Услуги РИВЦ сопровождение АБУ "Фаворит" *</t>
  </si>
  <si>
    <t>Програмное обеспечение бухгалтерского учета</t>
  </si>
  <si>
    <t>Услуги банка</t>
  </si>
  <si>
    <t>услуги</t>
  </si>
  <si>
    <t>74.90.20</t>
  </si>
  <si>
    <t>Приобретение нормативно -техн.документации</t>
  </si>
  <si>
    <t>расходы на подписку</t>
  </si>
  <si>
    <t>85.99.13</t>
  </si>
  <si>
    <t>Подготовка кадров</t>
  </si>
  <si>
    <t>81.29.11</t>
  </si>
  <si>
    <t>Дезинфекция, дезинсекция и дератизация помещений</t>
  </si>
  <si>
    <t>65.12.90</t>
  </si>
  <si>
    <t>Обязательное экологическое страхование</t>
  </si>
  <si>
    <t>"Экологический кодекс РК"</t>
  </si>
  <si>
    <t>80.20.10</t>
  </si>
  <si>
    <t xml:space="preserve">Услуги охраны </t>
  </si>
  <si>
    <t>охрана объектов</t>
  </si>
  <si>
    <t>Железнодорожный тариф</t>
  </si>
  <si>
    <t>65.12.20</t>
  </si>
  <si>
    <t>Обязательное страхование ОГПО работодателя</t>
  </si>
  <si>
    <t>"Трудовой кодекс РК"</t>
  </si>
  <si>
    <t>69.10.16</t>
  </si>
  <si>
    <t>Услуги нотариуса</t>
  </si>
  <si>
    <t>нотариальные услуги</t>
  </si>
  <si>
    <t>85.99.19</t>
  </si>
  <si>
    <t>Контрольные замеры выбросов в ОС</t>
  </si>
  <si>
    <t>Командировочные расходы</t>
  </si>
  <si>
    <t>кВт</t>
  </si>
  <si>
    <t>услуга</t>
  </si>
  <si>
    <t>Гкал</t>
  </si>
  <si>
    <t>час</t>
  </si>
  <si>
    <t>Организационно - правовая форма организации  - ТОО</t>
  </si>
  <si>
    <t>Наименование организации (на государственном языке) -"Есіл-жөндеу"</t>
  </si>
  <si>
    <t>Наименование организации (на русском языке) -"Есіл-жөндеу"</t>
  </si>
  <si>
    <t>Код РНН 031800211171</t>
  </si>
  <si>
    <t>Код БИН  040740002078</t>
  </si>
  <si>
    <t>Годовой план закупок товаров, работ и услуг  ТОО "Есіл-жөндеу"</t>
  </si>
  <si>
    <t>Шнур локальной сети</t>
  </si>
  <si>
    <t>на 2010 год</t>
  </si>
  <si>
    <t>Лакпаев Е.К.__________ подпись:</t>
  </si>
  <si>
    <t>9 Т</t>
  </si>
  <si>
    <t>11 Т</t>
  </si>
  <si>
    <t>12 Т</t>
  </si>
  <si>
    <t>13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</si>
  <si>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</si>
  <si>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</si>
  <si>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</si>
  <si>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</si>
  <si>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</si>
  <si>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</si>
  <si>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</si>
  <si>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</si>
  <si>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</si>
  <si>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</si>
  <si>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</si>
  <si>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</si>
  <si>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</si>
  <si>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</si>
  <si>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</si>
  <si>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</si>
  <si>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</si>
  <si>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</si>
  <si>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</si>
  <si>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36 Т</t>
  </si>
  <si>
    <t>38 Т</t>
  </si>
  <si>
    <t>39 Т</t>
  </si>
  <si>
    <t>40 Т</t>
  </si>
  <si>
    <t>41 Т</t>
  </si>
  <si>
    <t>42 Т</t>
  </si>
  <si>
    <t>43 Т</t>
  </si>
  <si>
    <t>44 Т</t>
  </si>
  <si>
    <t>48 Т</t>
  </si>
  <si>
    <t>49 Т</t>
  </si>
  <si>
    <t>50 Т</t>
  </si>
  <si>
    <t>51 Т</t>
  </si>
  <si>
    <t>52 Т</t>
  </si>
  <si>
    <t>53 Т</t>
  </si>
  <si>
    <t>54 Т</t>
  </si>
  <si>
    <t>57 Т</t>
  </si>
  <si>
    <t>59 Т</t>
  </si>
  <si>
    <t>61 Т</t>
  </si>
  <si>
    <t>62 Т</t>
  </si>
  <si>
    <t>64 Т</t>
  </si>
  <si>
    <t>65 Т</t>
  </si>
  <si>
    <t>66 Т</t>
  </si>
  <si>
    <t>67 Т</t>
  </si>
  <si>
    <t>68 Т</t>
  </si>
  <si>
    <t>69 Т</t>
  </si>
  <si>
    <t>72 Т</t>
  </si>
  <si>
    <t>73 Т</t>
  </si>
  <si>
    <t>74 Т</t>
  </si>
  <si>
    <t>83 Т</t>
  </si>
  <si>
    <t>84 Т</t>
  </si>
  <si>
    <t>90 Т</t>
  </si>
  <si>
    <t>93 Т</t>
  </si>
  <si>
    <t>97 Т</t>
  </si>
  <si>
    <t>105 Т</t>
  </si>
  <si>
    <t>108 Т</t>
  </si>
  <si>
    <t>113 Т</t>
  </si>
  <si>
    <t>115 Т</t>
  </si>
  <si>
    <t>117 Т</t>
  </si>
  <si>
    <t>119 Т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</si>
</sst>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00"/>
    <numFmt numFmtId="173" formatCode="_-* #,##0_р_._-;\-* #,##0_р_._-;_-* &quot;-&quot;??_р_._-;_-@_-"/>
    <numFmt numFmtId="174" formatCode="#,##0.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-* #,##0.00_р_._-;\-* #,##0.00_р_._-;_-* &quot;-&quot;_р_._-;_-@_-"/>
    <numFmt numFmtId="190" formatCode="_(* #,##0_);_(* \(#,##0\);_(* &quot;-&quot;??_);_(@_)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[$-FC19]d\ mmmm\ yyyy\ &quot;г.&quot;"/>
    <numFmt numFmtId="199" formatCode="#,##0_ ;\-#,##0\ "/>
    <numFmt numFmtId="200" formatCode="d/m;@"/>
    <numFmt numFmtId="201" formatCode="_-* #,##0.00_р_._-;\-* #,##0.00_р_._-;_-* \-??_р_._-;_-@_-"/>
    <numFmt numFmtId="202" formatCode="dd/mm/yy;@"/>
    <numFmt numFmtId="203" formatCode="#,##0.00_р_."/>
    <numFmt numFmtId="204" formatCode="000000000000"/>
    <numFmt numFmtId="205" formatCode="_-* #,##0_-;\-* #,##0_-;_-* &quot;-&quot;??_-;_-@_-"/>
    <numFmt numFmtId="206" formatCode="0.0"/>
    <numFmt numFmtId="207" formatCode="0.000"/>
    <numFmt numFmtId="208" formatCode="[$-43F]d\ mmmm\ yyyy\ &quot;ж.&quot;"/>
    <numFmt numFmtId="209" formatCode="_-* #,##0.0_р_._-;\-* #,##0.0_р_._-;_-* &quot;-&quot;??_р_._-;_-@_-"/>
    <numFmt numFmtId="210" formatCode="#,##0.00;[Red]#,##0.00"/>
    <numFmt numFmtId="211" formatCode="0.00;[Red]0.00"/>
    <numFmt numFmtId="212" formatCode="#,##0.00_ ;\-#,##0.00\ "/>
    <numFmt numFmtId="213" formatCode="mmm/yyyy"/>
  </numFmts>
  <fonts count="30">
    <font>
      <sz val="10"/>
      <name val="Arial Cyr"/>
      <family val="0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" fillId="0" borderId="0">
      <alignment/>
      <protection/>
    </xf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4" fontId="6" fillId="0" borderId="10" xfId="69" applyNumberFormat="1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21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3" fontId="6" fillId="0" borderId="10" xfId="55" applyNumberFormat="1" applyFont="1" applyFill="1" applyBorder="1" applyAlignment="1">
      <alignment horizontal="left" vertical="center"/>
      <protection/>
    </xf>
    <xf numFmtId="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/>
    </xf>
    <xf numFmtId="49" fontId="6" fillId="0" borderId="10" xfId="55" applyNumberFormat="1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4" fontId="6" fillId="0" borderId="10" xfId="15" applyNumberFormat="1" applyFont="1" applyFill="1" applyBorder="1" applyAlignment="1">
      <alignment horizontal="center" vertical="center" wrapText="1"/>
      <protection/>
    </xf>
    <xf numFmtId="4" fontId="6" fillId="0" borderId="12" xfId="15" applyNumberFormat="1" applyFont="1" applyFill="1" applyBorder="1" applyAlignment="1">
      <alignment horizontal="center" vertical="center" wrapText="1"/>
      <protection/>
    </xf>
    <xf numFmtId="4" fontId="6" fillId="0" borderId="13" xfId="15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top" wrapText="1"/>
      <protection/>
    </xf>
    <xf numFmtId="0" fontId="6" fillId="0" borderId="10" xfId="60" applyFont="1" applyFill="1" applyBorder="1" applyAlignment="1">
      <alignment horizontal="center" wrapText="1"/>
      <protection/>
    </xf>
    <xf numFmtId="4" fontId="6" fillId="0" borderId="14" xfId="15" applyNumberFormat="1" applyFont="1" applyFill="1" applyBorder="1" applyAlignment="1">
      <alignment horizontal="center" vertical="center" wrapText="1"/>
      <protection/>
    </xf>
    <xf numFmtId="43" fontId="6" fillId="0" borderId="10" xfId="69" applyFont="1" applyFill="1" applyBorder="1" applyAlignment="1">
      <alignment horizontal="center" vertical="center" wrapText="1"/>
    </xf>
    <xf numFmtId="0" fontId="6" fillId="0" borderId="10" xfId="60" applyFont="1" applyFill="1" applyBorder="1" applyAlignment="1">
      <alignment horizontal="center"/>
      <protection/>
    </xf>
    <xf numFmtId="4" fontId="6" fillId="0" borderId="10" xfId="60" applyNumberFormat="1" applyFont="1" applyFill="1" applyBorder="1" applyAlignment="1">
      <alignment horizontal="center" vertical="center" wrapText="1"/>
      <protection/>
    </xf>
    <xf numFmtId="14" fontId="6" fillId="0" borderId="10" xfId="60" applyNumberFormat="1" applyFont="1" applyFill="1" applyBorder="1" applyAlignment="1">
      <alignment horizontal="center" vertical="center" wrapText="1"/>
      <protection/>
    </xf>
    <xf numFmtId="4" fontId="6" fillId="0" borderId="15" xfId="15" applyNumberFormat="1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4" fontId="6" fillId="0" borderId="16" xfId="15" applyNumberFormat="1" applyFont="1" applyFill="1" applyBorder="1" applyAlignment="1">
      <alignment horizontal="center" vertical="center" wrapText="1"/>
      <protection/>
    </xf>
    <xf numFmtId="4" fontId="6" fillId="0" borderId="17" xfId="15" applyNumberFormat="1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  <xf numFmtId="0" fontId="6" fillId="0" borderId="12" xfId="60" applyFont="1" applyFill="1" applyBorder="1" applyAlignment="1">
      <alignment horizontal="center" vertical="center" wrapText="1"/>
      <protection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3" fontId="6" fillId="0" borderId="15" xfId="59" applyNumberFormat="1" applyFont="1" applyFill="1" applyBorder="1" applyAlignment="1">
      <alignment horizontal="center" vertical="center" wrapText="1"/>
      <protection/>
    </xf>
    <xf numFmtId="4" fontId="6" fillId="0" borderId="15" xfId="59" applyNumberFormat="1" applyFont="1" applyFill="1" applyBorder="1" applyAlignment="1">
      <alignment horizontal="center" vertical="center" wrapText="1"/>
      <protection/>
    </xf>
    <xf numFmtId="49" fontId="6" fillId="24" borderId="10" xfId="55" applyNumberFormat="1" applyFont="1" applyFill="1" applyBorder="1" applyAlignment="1">
      <alignment horizontal="center" vertical="center" wrapText="1"/>
      <protection/>
    </xf>
    <xf numFmtId="14" fontId="6" fillId="24" borderId="10" xfId="60" applyNumberFormat="1" applyFont="1" applyFill="1" applyBorder="1" applyAlignment="1">
      <alignment horizontal="center" vertical="center" wrapText="1"/>
      <protection/>
    </xf>
    <xf numFmtId="0" fontId="6" fillId="24" borderId="15" xfId="60" applyFont="1" applyFill="1" applyBorder="1" applyAlignment="1">
      <alignment horizontal="center" vertical="center" wrapText="1"/>
      <protection/>
    </xf>
    <xf numFmtId="0" fontId="6" fillId="24" borderId="10" xfId="60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horizontal="center" vertical="center" wrapText="1"/>
    </xf>
    <xf numFmtId="4" fontId="6" fillId="24" borderId="14" xfId="15" applyNumberFormat="1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/>
      <protection/>
    </xf>
    <xf numFmtId="2" fontId="6" fillId="0" borderId="10" xfId="60" applyNumberFormat="1" applyFont="1" applyFill="1" applyBorder="1" applyAlignment="1">
      <alignment horizontal="center" vertical="center" wrapText="1"/>
      <protection/>
    </xf>
    <xf numFmtId="0" fontId="5" fillId="24" borderId="10" xfId="55" applyFont="1" applyFill="1" applyBorder="1">
      <alignment/>
      <protection/>
    </xf>
    <xf numFmtId="49" fontId="5" fillId="24" borderId="10" xfId="55" applyNumberFormat="1" applyFont="1" applyFill="1" applyBorder="1" applyAlignment="1">
      <alignment horizontal="left" vertical="center"/>
      <protection/>
    </xf>
    <xf numFmtId="0" fontId="6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/>
    </xf>
    <xf numFmtId="0" fontId="29" fillId="0" borderId="10" xfId="60" applyFont="1" applyFill="1" applyBorder="1" applyAlignment="1">
      <alignment horizontal="center"/>
      <protection/>
    </xf>
    <xf numFmtId="4" fontId="29" fillId="0" borderId="10" xfId="15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/>
    </xf>
    <xf numFmtId="4" fontId="28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/>
      <protection/>
    </xf>
    <xf numFmtId="43" fontId="6" fillId="0" borderId="10" xfId="69" applyNumberFormat="1" applyFont="1" applyFill="1" applyBorder="1" applyAlignment="1">
      <alignment horizontal="center" vertical="center" wrapText="1"/>
    </xf>
    <xf numFmtId="4" fontId="29" fillId="0" borderId="15" xfId="15" applyNumberFormat="1" applyFont="1" applyFill="1" applyBorder="1" applyAlignment="1">
      <alignment horizontal="center" vertical="center" wrapText="1"/>
      <protection/>
    </xf>
    <xf numFmtId="0" fontId="8" fillId="25" borderId="10" xfId="0" applyFont="1" applyFill="1" applyBorder="1" applyAlignment="1">
      <alignment/>
    </xf>
    <xf numFmtId="0" fontId="8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center" wrapText="1"/>
    </xf>
    <xf numFmtId="4" fontId="8" fillId="25" borderId="10" xfId="0" applyNumberFormat="1" applyFont="1" applyFill="1" applyBorder="1" applyAlignment="1">
      <alignment/>
    </xf>
    <xf numFmtId="4" fontId="5" fillId="24" borderId="10" xfId="69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5" xfId="60" applyFont="1" applyFill="1" applyBorder="1" applyAlignment="1">
      <alignment horizontal="center"/>
      <protection/>
    </xf>
    <xf numFmtId="0" fontId="5" fillId="24" borderId="10" xfId="0" applyFont="1" applyFill="1" applyBorder="1" applyAlignment="1">
      <alignment horizontal="center" vertical="center"/>
    </xf>
    <xf numFmtId="0" fontId="8" fillId="25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0" fillId="0" borderId="10" xfId="55" applyFont="1" applyFill="1" applyBorder="1" applyAlignment="1">
      <alignment horizontal="center" vertical="center" wrapText="1"/>
      <protection/>
    </xf>
    <xf numFmtId="43" fontId="10" fillId="0" borderId="10" xfId="69" applyFont="1" applyFill="1" applyBorder="1" applyAlignment="1">
      <alignment horizontal="center" vertical="center" wrapText="1"/>
    </xf>
  </cellXfs>
  <cellStyles count="57">
    <cellStyle name="Normal" xfId="0"/>
    <cellStyle name="_заявка от МТО на ПЗ 2010 для Рано" xfId="16"/>
    <cellStyle name="_Расчетная потребность на 01.01.08" xfId="17"/>
    <cellStyle name="_Расчетная потребность на 01.01.09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формы ПР утвержденные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АНДАГАЧ тел3-33-96" xfId="55"/>
    <cellStyle name="Контрольная ячейка" xfId="56"/>
    <cellStyle name="Название" xfId="57"/>
    <cellStyle name="Нейтральный" xfId="58"/>
    <cellStyle name="Обычный_ГСМ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65"/>
  <sheetViews>
    <sheetView tabSelected="1" zoomScalePageLayoutView="0" workbookViewId="0" topLeftCell="A151">
      <selection activeCell="A9" sqref="A9:S12"/>
    </sheetView>
  </sheetViews>
  <sheetFormatPr defaultColWidth="9.00390625" defaultRowHeight="12.75"/>
  <cols>
    <col min="1" max="1" width="7.375" style="29" customWidth="1"/>
    <col min="2" max="2" width="9.125" style="8" customWidth="1"/>
    <col min="3" max="3" width="8.25390625" style="8" customWidth="1"/>
    <col min="4" max="4" width="15.00390625" style="8" customWidth="1"/>
    <col min="5" max="5" width="16.00390625" style="8" customWidth="1"/>
    <col min="6" max="6" width="17.25390625" style="8" customWidth="1"/>
    <col min="7" max="7" width="14.75390625" style="16" customWidth="1"/>
    <col min="8" max="8" width="31.125" style="8" customWidth="1"/>
    <col min="9" max="9" width="35.625" style="8" customWidth="1"/>
    <col min="10" max="10" width="15.00390625" style="8" customWidth="1"/>
    <col min="11" max="11" width="8.125" style="8" customWidth="1"/>
    <col min="12" max="12" width="13.375" style="8" customWidth="1"/>
    <col min="13" max="13" width="11.25390625" style="8" customWidth="1"/>
    <col min="14" max="14" width="13.125" style="17" customWidth="1"/>
    <col min="15" max="15" width="9.875" style="8" customWidth="1"/>
    <col min="16" max="16" width="14.00390625" style="8" customWidth="1"/>
    <col min="17" max="17" width="12.875" style="8" customWidth="1"/>
    <col min="18" max="18" width="18.125" style="8" customWidth="1"/>
    <col min="19" max="19" width="17.625" style="8" bestFit="1" customWidth="1"/>
    <col min="20" max="16384" width="9.125" style="8" customWidth="1"/>
  </cols>
  <sheetData>
    <row r="2" spans="1:18" s="12" customFormat="1" ht="12.75" customHeight="1">
      <c r="A2" s="32"/>
      <c r="G2" s="93" t="s">
        <v>465</v>
      </c>
      <c r="H2" s="93"/>
      <c r="I2" s="93"/>
      <c r="J2" s="93"/>
      <c r="K2" s="93"/>
      <c r="L2" s="93"/>
      <c r="M2" s="93"/>
      <c r="N2" s="93"/>
      <c r="O2" s="93"/>
      <c r="P2" s="93"/>
      <c r="R2" s="12" t="s">
        <v>21</v>
      </c>
    </row>
    <row r="3" spans="1:18" s="12" customFormat="1" ht="12.75">
      <c r="A3" s="32"/>
      <c r="G3" s="14" t="s">
        <v>466</v>
      </c>
      <c r="H3" s="15"/>
      <c r="I3" s="15"/>
      <c r="J3" s="15"/>
      <c r="K3" s="15"/>
      <c r="L3" s="15"/>
      <c r="N3" s="13"/>
      <c r="O3" s="15"/>
      <c r="P3" s="15"/>
      <c r="R3" s="12" t="s">
        <v>22</v>
      </c>
    </row>
    <row r="4" spans="1:18" s="12" customFormat="1" ht="12.75">
      <c r="A4" s="32"/>
      <c r="G4" s="14" t="s">
        <v>467</v>
      </c>
      <c r="H4" s="14"/>
      <c r="I4" s="14"/>
      <c r="J4" s="14"/>
      <c r="K4" s="14"/>
      <c r="L4" s="14"/>
      <c r="N4" s="13"/>
      <c r="O4" s="14"/>
      <c r="P4" s="14"/>
      <c r="R4" s="12" t="s">
        <v>23</v>
      </c>
    </row>
    <row r="5" spans="1:16" s="12" customFormat="1" ht="12.75" customHeight="1">
      <c r="A5" s="32"/>
      <c r="G5" s="93" t="s">
        <v>468</v>
      </c>
      <c r="H5" s="93"/>
      <c r="I5" s="93"/>
      <c r="J5" s="93"/>
      <c r="K5" s="93"/>
      <c r="L5" s="93"/>
      <c r="M5" s="93"/>
      <c r="N5" s="93"/>
      <c r="O5" s="93"/>
      <c r="P5" s="93"/>
    </row>
    <row r="6" spans="1:16" s="12" customFormat="1" ht="12.75" customHeight="1">
      <c r="A6" s="32"/>
      <c r="G6" s="93" t="s">
        <v>469</v>
      </c>
      <c r="H6" s="93"/>
      <c r="I6" s="93"/>
      <c r="J6" s="93"/>
      <c r="K6" s="93"/>
      <c r="L6" s="93"/>
      <c r="M6" s="93"/>
      <c r="N6" s="93"/>
      <c r="O6" s="93"/>
      <c r="P6" s="93"/>
    </row>
    <row r="8" spans="7:18" ht="15.75" customHeight="1">
      <c r="G8" s="18" t="s">
        <v>470</v>
      </c>
      <c r="H8" s="19"/>
      <c r="I8" s="19"/>
      <c r="J8" s="19" t="s">
        <v>472</v>
      </c>
      <c r="K8" s="19"/>
      <c r="L8" s="19"/>
      <c r="M8" s="20"/>
      <c r="N8" s="1"/>
      <c r="O8" s="19"/>
      <c r="R8" s="26"/>
    </row>
    <row r="9" spans="1:19" s="27" customFormat="1" ht="57.75" customHeight="1">
      <c r="A9" s="92" t="s">
        <v>3</v>
      </c>
      <c r="B9" s="92" t="s">
        <v>2</v>
      </c>
      <c r="C9" s="92" t="s">
        <v>4</v>
      </c>
      <c r="D9" s="94" t="s">
        <v>5</v>
      </c>
      <c r="E9" s="94" t="s">
        <v>14</v>
      </c>
      <c r="F9" s="94" t="s">
        <v>20</v>
      </c>
      <c r="G9" s="92" t="s">
        <v>12</v>
      </c>
      <c r="H9" s="92" t="s">
        <v>0</v>
      </c>
      <c r="I9" s="92" t="s">
        <v>24</v>
      </c>
      <c r="J9" s="92" t="s">
        <v>13</v>
      </c>
      <c r="K9" s="92" t="s">
        <v>25</v>
      </c>
      <c r="L9" s="92" t="s">
        <v>15</v>
      </c>
      <c r="M9" s="92" t="s">
        <v>26</v>
      </c>
      <c r="N9" s="92" t="s">
        <v>11</v>
      </c>
      <c r="O9" s="92" t="s">
        <v>16</v>
      </c>
      <c r="P9" s="95" t="s">
        <v>17</v>
      </c>
      <c r="Q9" s="95" t="s">
        <v>1</v>
      </c>
      <c r="R9" s="95" t="s">
        <v>19</v>
      </c>
      <c r="S9" s="95" t="s">
        <v>18</v>
      </c>
    </row>
    <row r="10" spans="1:19" s="27" customFormat="1" ht="12.75" customHeight="1">
      <c r="A10" s="92"/>
      <c r="B10" s="92"/>
      <c r="C10" s="92"/>
      <c r="D10" s="94"/>
      <c r="E10" s="94"/>
      <c r="F10" s="94"/>
      <c r="G10" s="92"/>
      <c r="H10" s="92"/>
      <c r="I10" s="92"/>
      <c r="J10" s="92"/>
      <c r="K10" s="92"/>
      <c r="L10" s="92"/>
      <c r="M10" s="92"/>
      <c r="N10" s="92"/>
      <c r="O10" s="92"/>
      <c r="P10" s="95"/>
      <c r="Q10" s="95"/>
      <c r="R10" s="95"/>
      <c r="S10" s="95"/>
    </row>
    <row r="11" spans="1:19" s="27" customFormat="1" ht="12.75" customHeight="1">
      <c r="A11" s="92"/>
      <c r="B11" s="92"/>
      <c r="C11" s="92"/>
      <c r="D11" s="94"/>
      <c r="E11" s="94"/>
      <c r="F11" s="94"/>
      <c r="G11" s="92"/>
      <c r="H11" s="92"/>
      <c r="I11" s="92"/>
      <c r="J11" s="92"/>
      <c r="K11" s="92"/>
      <c r="L11" s="92"/>
      <c r="M11" s="92"/>
      <c r="N11" s="92"/>
      <c r="O11" s="92"/>
      <c r="P11" s="95"/>
      <c r="Q11" s="95"/>
      <c r="R11" s="95"/>
      <c r="S11" s="95"/>
    </row>
    <row r="12" spans="1:19" s="28" customFormat="1" ht="78" customHeight="1">
      <c r="A12" s="92"/>
      <c r="B12" s="92"/>
      <c r="C12" s="92"/>
      <c r="D12" s="94"/>
      <c r="E12" s="94"/>
      <c r="F12" s="94"/>
      <c r="G12" s="92"/>
      <c r="H12" s="92"/>
      <c r="I12" s="92"/>
      <c r="J12" s="92"/>
      <c r="K12" s="92"/>
      <c r="L12" s="92"/>
      <c r="M12" s="92"/>
      <c r="N12" s="92"/>
      <c r="O12" s="92"/>
      <c r="P12" s="95"/>
      <c r="Q12" s="95"/>
      <c r="R12" s="95"/>
      <c r="S12" s="95"/>
    </row>
    <row r="13" spans="1:19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  <c r="R13" s="9">
        <v>18</v>
      </c>
      <c r="S13" s="9">
        <v>19</v>
      </c>
    </row>
    <row r="14" spans="1:19" ht="29.25" customHeight="1">
      <c r="A14" s="88" t="s">
        <v>6</v>
      </c>
      <c r="B14" s="89"/>
      <c r="C14" s="89"/>
      <c r="D14" s="90"/>
      <c r="E14" s="30"/>
      <c r="F14" s="4"/>
      <c r="G14" s="4"/>
      <c r="H14" s="7"/>
      <c r="I14" s="3"/>
      <c r="J14" s="2"/>
      <c r="K14" s="11"/>
      <c r="L14" s="11"/>
      <c r="M14" s="2"/>
      <c r="N14" s="11"/>
      <c r="O14" s="2"/>
      <c r="P14" s="5"/>
      <c r="Q14" s="10"/>
      <c r="R14" s="10"/>
      <c r="S14" s="6"/>
    </row>
    <row r="15" spans="1:19" ht="19.5" customHeight="1">
      <c r="A15" s="11">
        <v>1</v>
      </c>
      <c r="B15" s="11" t="s">
        <v>306</v>
      </c>
      <c r="C15" s="11" t="s">
        <v>27</v>
      </c>
      <c r="D15" s="11" t="s">
        <v>28</v>
      </c>
      <c r="E15" s="4" t="s">
        <v>29</v>
      </c>
      <c r="F15" s="4" t="s">
        <v>30</v>
      </c>
      <c r="G15" s="37" t="s">
        <v>254</v>
      </c>
      <c r="H15" s="38" t="s">
        <v>31</v>
      </c>
      <c r="I15" s="38" t="s">
        <v>145</v>
      </c>
      <c r="J15" s="37" t="s">
        <v>253</v>
      </c>
      <c r="K15" s="11">
        <v>0</v>
      </c>
      <c r="L15" s="38" t="s">
        <v>365</v>
      </c>
      <c r="M15" s="37" t="s">
        <v>363</v>
      </c>
      <c r="N15" s="11" t="s">
        <v>364</v>
      </c>
      <c r="O15" s="38" t="s">
        <v>369</v>
      </c>
      <c r="P15" s="38">
        <v>21</v>
      </c>
      <c r="Q15" s="38">
        <v>70</v>
      </c>
      <c r="R15" s="10">
        <f>P15*Q15</f>
        <v>1470</v>
      </c>
      <c r="S15" s="6">
        <f>R15*112%</f>
        <v>1646.4</v>
      </c>
    </row>
    <row r="16" spans="1:19" ht="19.5" customHeight="1">
      <c r="A16" s="11">
        <v>2</v>
      </c>
      <c r="B16" s="11" t="s">
        <v>307</v>
      </c>
      <c r="C16" s="11" t="s">
        <v>27</v>
      </c>
      <c r="D16" s="11" t="s">
        <v>28</v>
      </c>
      <c r="E16" s="4" t="s">
        <v>29</v>
      </c>
      <c r="F16" s="4" t="s">
        <v>30</v>
      </c>
      <c r="G16" s="37" t="s">
        <v>255</v>
      </c>
      <c r="H16" s="38" t="s">
        <v>32</v>
      </c>
      <c r="I16" s="38" t="s">
        <v>147</v>
      </c>
      <c r="J16" s="37" t="s">
        <v>253</v>
      </c>
      <c r="K16" s="11">
        <v>0</v>
      </c>
      <c r="L16" s="38" t="s">
        <v>365</v>
      </c>
      <c r="M16" s="37" t="s">
        <v>363</v>
      </c>
      <c r="N16" s="11" t="s">
        <v>364</v>
      </c>
      <c r="O16" s="38" t="s">
        <v>369</v>
      </c>
      <c r="P16" s="38">
        <v>150</v>
      </c>
      <c r="Q16" s="38">
        <v>25</v>
      </c>
      <c r="R16" s="10">
        <f aca="true" t="shared" si="0" ref="R16:R24">P16*Q16</f>
        <v>3750</v>
      </c>
      <c r="S16" s="6">
        <f aca="true" t="shared" si="1" ref="S16:S69">R16*112%</f>
        <v>4200</v>
      </c>
    </row>
    <row r="17" spans="1:19" ht="19.5" customHeight="1">
      <c r="A17" s="11">
        <v>3</v>
      </c>
      <c r="B17" s="11" t="s">
        <v>308</v>
      </c>
      <c r="C17" s="11" t="s">
        <v>27</v>
      </c>
      <c r="D17" s="11" t="s">
        <v>28</v>
      </c>
      <c r="E17" s="4" t="s">
        <v>29</v>
      </c>
      <c r="F17" s="4" t="s">
        <v>30</v>
      </c>
      <c r="G17" s="37" t="s">
        <v>255</v>
      </c>
      <c r="H17" s="38" t="s">
        <v>33</v>
      </c>
      <c r="I17" s="38" t="s">
        <v>148</v>
      </c>
      <c r="J17" s="37" t="s">
        <v>253</v>
      </c>
      <c r="K17" s="11">
        <v>0</v>
      </c>
      <c r="L17" s="38" t="s">
        <v>365</v>
      </c>
      <c r="M17" s="37" t="s">
        <v>363</v>
      </c>
      <c r="N17" s="11" t="s">
        <v>364</v>
      </c>
      <c r="O17" s="38" t="s">
        <v>369</v>
      </c>
      <c r="P17" s="38">
        <v>10</v>
      </c>
      <c r="Q17" s="38">
        <v>380</v>
      </c>
      <c r="R17" s="10">
        <f t="shared" si="0"/>
        <v>3800</v>
      </c>
      <c r="S17" s="6">
        <f t="shared" si="1"/>
        <v>4256</v>
      </c>
    </row>
    <row r="18" spans="1:19" ht="19.5" customHeight="1">
      <c r="A18" s="11">
        <v>4</v>
      </c>
      <c r="B18" s="11" t="s">
        <v>309</v>
      </c>
      <c r="C18" s="11" t="s">
        <v>27</v>
      </c>
      <c r="D18" s="11" t="s">
        <v>28</v>
      </c>
      <c r="E18" s="4" t="s">
        <v>29</v>
      </c>
      <c r="F18" s="4" t="s">
        <v>30</v>
      </c>
      <c r="G18" s="37" t="s">
        <v>256</v>
      </c>
      <c r="H18" s="38" t="s">
        <v>34</v>
      </c>
      <c r="I18" s="38" t="s">
        <v>149</v>
      </c>
      <c r="J18" s="37" t="s">
        <v>253</v>
      </c>
      <c r="K18" s="11">
        <v>0</v>
      </c>
      <c r="L18" s="38" t="s">
        <v>365</v>
      </c>
      <c r="M18" s="37" t="s">
        <v>363</v>
      </c>
      <c r="N18" s="11" t="s">
        <v>364</v>
      </c>
      <c r="O18" s="38" t="s">
        <v>369</v>
      </c>
      <c r="P18" s="38">
        <v>12</v>
      </c>
      <c r="Q18" s="38">
        <v>50</v>
      </c>
      <c r="R18" s="10">
        <f t="shared" si="0"/>
        <v>600</v>
      </c>
      <c r="S18" s="6">
        <f t="shared" si="1"/>
        <v>672.0000000000001</v>
      </c>
    </row>
    <row r="19" spans="1:19" ht="19.5" customHeight="1">
      <c r="A19" s="11">
        <v>5</v>
      </c>
      <c r="B19" s="11" t="s">
        <v>310</v>
      </c>
      <c r="C19" s="11" t="s">
        <v>27</v>
      </c>
      <c r="D19" s="11" t="s">
        <v>28</v>
      </c>
      <c r="E19" s="4" t="s">
        <v>29</v>
      </c>
      <c r="F19" s="4" t="s">
        <v>30</v>
      </c>
      <c r="G19" s="37" t="s">
        <v>256</v>
      </c>
      <c r="H19" s="38" t="s">
        <v>35</v>
      </c>
      <c r="I19" s="38" t="s">
        <v>150</v>
      </c>
      <c r="J19" s="37" t="s">
        <v>253</v>
      </c>
      <c r="K19" s="11">
        <v>0</v>
      </c>
      <c r="L19" s="38" t="s">
        <v>365</v>
      </c>
      <c r="M19" s="37" t="s">
        <v>363</v>
      </c>
      <c r="N19" s="11" t="s">
        <v>364</v>
      </c>
      <c r="O19" s="38" t="s">
        <v>369</v>
      </c>
      <c r="P19" s="38">
        <v>20</v>
      </c>
      <c r="Q19" s="38">
        <v>40</v>
      </c>
      <c r="R19" s="10">
        <f t="shared" si="0"/>
        <v>800</v>
      </c>
      <c r="S19" s="6">
        <f t="shared" si="1"/>
        <v>896.0000000000001</v>
      </c>
    </row>
    <row r="20" spans="1:19" ht="19.5" customHeight="1">
      <c r="A20" s="11">
        <v>6</v>
      </c>
      <c r="B20" s="11" t="s">
        <v>311</v>
      </c>
      <c r="C20" s="11" t="s">
        <v>27</v>
      </c>
      <c r="D20" s="11" t="s">
        <v>28</v>
      </c>
      <c r="E20" s="4" t="s">
        <v>29</v>
      </c>
      <c r="F20" s="4" t="s">
        <v>30</v>
      </c>
      <c r="G20" s="37" t="s">
        <v>254</v>
      </c>
      <c r="H20" s="38" t="s">
        <v>36</v>
      </c>
      <c r="I20" s="38" t="s">
        <v>151</v>
      </c>
      <c r="J20" s="37" t="s">
        <v>253</v>
      </c>
      <c r="K20" s="11">
        <v>0</v>
      </c>
      <c r="L20" s="38" t="s">
        <v>365</v>
      </c>
      <c r="M20" s="37" t="s">
        <v>363</v>
      </c>
      <c r="N20" s="11" t="s">
        <v>364</v>
      </c>
      <c r="O20" s="38" t="s">
        <v>369</v>
      </c>
      <c r="P20" s="38">
        <v>100</v>
      </c>
      <c r="Q20" s="38">
        <v>7</v>
      </c>
      <c r="R20" s="10">
        <f t="shared" si="0"/>
        <v>700</v>
      </c>
      <c r="S20" s="6">
        <f t="shared" si="1"/>
        <v>784.0000000000001</v>
      </c>
    </row>
    <row r="21" spans="1:19" ht="19.5" customHeight="1">
      <c r="A21" s="11">
        <v>7</v>
      </c>
      <c r="B21" s="11" t="s">
        <v>312</v>
      </c>
      <c r="C21" s="11" t="s">
        <v>27</v>
      </c>
      <c r="D21" s="11" t="s">
        <v>28</v>
      </c>
      <c r="E21" s="4" t="s">
        <v>29</v>
      </c>
      <c r="F21" s="4" t="s">
        <v>30</v>
      </c>
      <c r="G21" s="37" t="s">
        <v>257</v>
      </c>
      <c r="H21" s="48" t="s">
        <v>37</v>
      </c>
      <c r="I21" s="38" t="s">
        <v>152</v>
      </c>
      <c r="J21" s="37" t="s">
        <v>253</v>
      </c>
      <c r="K21" s="11">
        <v>0</v>
      </c>
      <c r="L21" s="38" t="s">
        <v>365</v>
      </c>
      <c r="M21" s="37" t="s">
        <v>363</v>
      </c>
      <c r="N21" s="11" t="s">
        <v>364</v>
      </c>
      <c r="O21" s="38" t="s">
        <v>369</v>
      </c>
      <c r="P21" s="38">
        <v>2</v>
      </c>
      <c r="Q21" s="38">
        <v>1800</v>
      </c>
      <c r="R21" s="10">
        <f t="shared" si="0"/>
        <v>3600</v>
      </c>
      <c r="S21" s="6">
        <f t="shared" si="1"/>
        <v>4032.0000000000005</v>
      </c>
    </row>
    <row r="22" spans="1:19" ht="19.5" customHeight="1">
      <c r="A22" s="11">
        <v>8</v>
      </c>
      <c r="B22" s="11" t="s">
        <v>313</v>
      </c>
      <c r="C22" s="11" t="s">
        <v>27</v>
      </c>
      <c r="D22" s="11" t="s">
        <v>28</v>
      </c>
      <c r="E22" s="4" t="s">
        <v>29</v>
      </c>
      <c r="F22" s="4" t="s">
        <v>30</v>
      </c>
      <c r="G22" s="46" t="s">
        <v>258</v>
      </c>
      <c r="H22" s="48" t="s">
        <v>38</v>
      </c>
      <c r="I22" s="38" t="s">
        <v>153</v>
      </c>
      <c r="J22" s="37" t="s">
        <v>253</v>
      </c>
      <c r="K22" s="11">
        <v>0</v>
      </c>
      <c r="L22" s="43" t="s">
        <v>366</v>
      </c>
      <c r="M22" s="37" t="s">
        <v>363</v>
      </c>
      <c r="N22" s="11" t="s">
        <v>364</v>
      </c>
      <c r="O22" s="38" t="s">
        <v>370</v>
      </c>
      <c r="P22" s="38">
        <v>100</v>
      </c>
      <c r="Q22" s="38">
        <v>700</v>
      </c>
      <c r="R22" s="10">
        <f t="shared" si="0"/>
        <v>70000</v>
      </c>
      <c r="S22" s="6">
        <f t="shared" si="1"/>
        <v>78400.00000000001</v>
      </c>
    </row>
    <row r="23" spans="1:19" ht="19.5" customHeight="1">
      <c r="A23" s="11">
        <v>9</v>
      </c>
      <c r="B23" s="11" t="s">
        <v>474</v>
      </c>
      <c r="C23" s="11" t="s">
        <v>27</v>
      </c>
      <c r="D23" s="11" t="s">
        <v>28</v>
      </c>
      <c r="E23" s="4" t="s">
        <v>29</v>
      </c>
      <c r="F23" s="4" t="s">
        <v>30</v>
      </c>
      <c r="G23" s="37">
        <v>41625</v>
      </c>
      <c r="H23" s="48" t="s">
        <v>39</v>
      </c>
      <c r="I23" s="38" t="s">
        <v>154</v>
      </c>
      <c r="J23" s="37" t="s">
        <v>253</v>
      </c>
      <c r="K23" s="11">
        <v>0</v>
      </c>
      <c r="L23" s="43" t="s">
        <v>367</v>
      </c>
      <c r="M23" s="37" t="s">
        <v>363</v>
      </c>
      <c r="N23" s="11" t="s">
        <v>364</v>
      </c>
      <c r="O23" s="38" t="s">
        <v>371</v>
      </c>
      <c r="P23" s="38">
        <v>24</v>
      </c>
      <c r="Q23" s="38">
        <v>319.98</v>
      </c>
      <c r="R23" s="10">
        <f t="shared" si="0"/>
        <v>7679.52</v>
      </c>
      <c r="S23" s="6">
        <f t="shared" si="1"/>
        <v>8601.0624</v>
      </c>
    </row>
    <row r="24" spans="1:19" ht="19.5" customHeight="1">
      <c r="A24" s="11">
        <v>10</v>
      </c>
      <c r="B24" s="11" t="s">
        <v>314</v>
      </c>
      <c r="C24" s="11" t="s">
        <v>27</v>
      </c>
      <c r="D24" s="11" t="s">
        <v>28</v>
      </c>
      <c r="E24" s="4" t="s">
        <v>29</v>
      </c>
      <c r="F24" s="4" t="s">
        <v>30</v>
      </c>
      <c r="G24" s="37" t="s">
        <v>255</v>
      </c>
      <c r="H24" s="49" t="s">
        <v>40</v>
      </c>
      <c r="I24" s="37" t="s">
        <v>155</v>
      </c>
      <c r="J24" s="37" t="s">
        <v>253</v>
      </c>
      <c r="K24" s="11">
        <v>0</v>
      </c>
      <c r="L24" s="43" t="s">
        <v>365</v>
      </c>
      <c r="M24" s="37" t="s">
        <v>363</v>
      </c>
      <c r="N24" s="11" t="s">
        <v>364</v>
      </c>
      <c r="O24" s="37" t="s">
        <v>369</v>
      </c>
      <c r="P24" s="46">
        <v>48</v>
      </c>
      <c r="Q24" s="46">
        <v>200</v>
      </c>
      <c r="R24" s="10">
        <f t="shared" si="0"/>
        <v>9600</v>
      </c>
      <c r="S24" s="6">
        <f t="shared" si="1"/>
        <v>10752.000000000002</v>
      </c>
    </row>
    <row r="25" spans="1:19" ht="19.5" customHeight="1">
      <c r="A25" s="11">
        <v>11</v>
      </c>
      <c r="B25" s="11" t="s">
        <v>475</v>
      </c>
      <c r="C25" s="11" t="s">
        <v>27</v>
      </c>
      <c r="D25" s="11" t="s">
        <v>28</v>
      </c>
      <c r="E25" s="4" t="s">
        <v>29</v>
      </c>
      <c r="F25" s="4" t="s">
        <v>30</v>
      </c>
      <c r="G25" s="37" t="s">
        <v>259</v>
      </c>
      <c r="H25" s="49" t="s">
        <v>41</v>
      </c>
      <c r="I25" s="37" t="s">
        <v>156</v>
      </c>
      <c r="J25" s="37" t="s">
        <v>253</v>
      </c>
      <c r="K25" s="11">
        <v>0</v>
      </c>
      <c r="L25" s="38" t="s">
        <v>367</v>
      </c>
      <c r="M25" s="37" t="s">
        <v>363</v>
      </c>
      <c r="N25" s="11" t="s">
        <v>364</v>
      </c>
      <c r="O25" s="37" t="s">
        <v>372</v>
      </c>
      <c r="P25" s="46">
        <v>18.128</v>
      </c>
      <c r="Q25" s="46">
        <v>25</v>
      </c>
      <c r="R25" s="84">
        <f>P25*Q25</f>
        <v>453.2</v>
      </c>
      <c r="S25" s="6">
        <f t="shared" si="1"/>
        <v>507.58400000000006</v>
      </c>
    </row>
    <row r="26" spans="1:19" ht="19.5" customHeight="1">
      <c r="A26" s="11">
        <v>12</v>
      </c>
      <c r="B26" s="11" t="s">
        <v>476</v>
      </c>
      <c r="C26" s="11" t="s">
        <v>27</v>
      </c>
      <c r="D26" s="11" t="s">
        <v>28</v>
      </c>
      <c r="E26" s="4" t="s">
        <v>29</v>
      </c>
      <c r="F26" s="4" t="s">
        <v>30</v>
      </c>
      <c r="G26" s="37" t="s">
        <v>260</v>
      </c>
      <c r="H26" s="49" t="s">
        <v>42</v>
      </c>
      <c r="I26" s="37" t="s">
        <v>157</v>
      </c>
      <c r="J26" s="37" t="s">
        <v>253</v>
      </c>
      <c r="K26" s="11">
        <v>0</v>
      </c>
      <c r="L26" s="43" t="s">
        <v>367</v>
      </c>
      <c r="M26" s="37" t="s">
        <v>363</v>
      </c>
      <c r="N26" s="11" t="s">
        <v>364</v>
      </c>
      <c r="O26" s="37" t="s">
        <v>373</v>
      </c>
      <c r="P26" s="46">
        <v>3</v>
      </c>
      <c r="Q26" s="46">
        <v>1300</v>
      </c>
      <c r="R26" s="84">
        <f aca="true" t="shared" si="2" ref="R26:R78">P26*Q26</f>
        <v>3900</v>
      </c>
      <c r="S26" s="6">
        <f t="shared" si="1"/>
        <v>4368</v>
      </c>
    </row>
    <row r="27" spans="1:19" ht="19.5" customHeight="1">
      <c r="A27" s="11">
        <v>13</v>
      </c>
      <c r="B27" s="11" t="s">
        <v>477</v>
      </c>
      <c r="C27" s="11" t="s">
        <v>27</v>
      </c>
      <c r="D27" s="11" t="s">
        <v>28</v>
      </c>
      <c r="E27" s="4" t="s">
        <v>29</v>
      </c>
      <c r="F27" s="4" t="s">
        <v>30</v>
      </c>
      <c r="G27" s="37" t="s">
        <v>262</v>
      </c>
      <c r="H27" s="49" t="s">
        <v>43</v>
      </c>
      <c r="I27" s="37" t="s">
        <v>158</v>
      </c>
      <c r="J27" s="37" t="s">
        <v>253</v>
      </c>
      <c r="K27" s="11">
        <v>0</v>
      </c>
      <c r="L27" s="43" t="s">
        <v>367</v>
      </c>
      <c r="M27" s="37" t="s">
        <v>363</v>
      </c>
      <c r="N27" s="11" t="s">
        <v>364</v>
      </c>
      <c r="O27" s="37" t="s">
        <v>375</v>
      </c>
      <c r="P27" s="46">
        <v>50</v>
      </c>
      <c r="Q27" s="46">
        <v>2200</v>
      </c>
      <c r="R27" s="84">
        <f t="shared" si="2"/>
        <v>110000</v>
      </c>
      <c r="S27" s="6">
        <f t="shared" si="1"/>
        <v>123200.00000000001</v>
      </c>
    </row>
    <row r="28" spans="1:19" ht="19.5" customHeight="1">
      <c r="A28" s="11">
        <v>14</v>
      </c>
      <c r="B28" s="11" t="s">
        <v>315</v>
      </c>
      <c r="C28" s="11" t="s">
        <v>27</v>
      </c>
      <c r="D28" s="11" t="s">
        <v>28</v>
      </c>
      <c r="E28" s="4" t="s">
        <v>29</v>
      </c>
      <c r="F28" s="4" t="s">
        <v>30</v>
      </c>
      <c r="G28" s="37" t="s">
        <v>263</v>
      </c>
      <c r="H28" s="49" t="s">
        <v>44</v>
      </c>
      <c r="I28" s="37" t="s">
        <v>159</v>
      </c>
      <c r="J28" s="37" t="s">
        <v>253</v>
      </c>
      <c r="K28" s="11">
        <v>0</v>
      </c>
      <c r="L28" s="43" t="s">
        <v>367</v>
      </c>
      <c r="M28" s="37" t="s">
        <v>363</v>
      </c>
      <c r="N28" s="11" t="s">
        <v>364</v>
      </c>
      <c r="O28" s="37" t="s">
        <v>376</v>
      </c>
      <c r="P28" s="46">
        <v>600</v>
      </c>
      <c r="Q28" s="46">
        <v>62</v>
      </c>
      <c r="R28" s="84">
        <f t="shared" si="2"/>
        <v>37200</v>
      </c>
      <c r="S28" s="6">
        <f t="shared" si="1"/>
        <v>41664.00000000001</v>
      </c>
    </row>
    <row r="29" spans="1:19" ht="19.5" customHeight="1">
      <c r="A29" s="11">
        <v>15</v>
      </c>
      <c r="B29" s="11" t="s">
        <v>478</v>
      </c>
      <c r="C29" s="11" t="s">
        <v>27</v>
      </c>
      <c r="D29" s="11" t="s">
        <v>28</v>
      </c>
      <c r="E29" s="4" t="s">
        <v>29</v>
      </c>
      <c r="F29" s="4" t="s">
        <v>30</v>
      </c>
      <c r="G29" s="37" t="s">
        <v>263</v>
      </c>
      <c r="H29" s="49" t="s">
        <v>45</v>
      </c>
      <c r="I29" s="37" t="s">
        <v>160</v>
      </c>
      <c r="J29" s="37" t="s">
        <v>253</v>
      </c>
      <c r="K29" s="11">
        <v>0</v>
      </c>
      <c r="L29" s="43" t="s">
        <v>367</v>
      </c>
      <c r="M29" s="37" t="s">
        <v>363</v>
      </c>
      <c r="N29" s="11" t="s">
        <v>364</v>
      </c>
      <c r="O29" s="37" t="s">
        <v>376</v>
      </c>
      <c r="P29" s="46">
        <v>30</v>
      </c>
      <c r="Q29" s="46">
        <v>133</v>
      </c>
      <c r="R29" s="84">
        <f t="shared" si="2"/>
        <v>3990</v>
      </c>
      <c r="S29" s="6">
        <f t="shared" si="1"/>
        <v>4468.8</v>
      </c>
    </row>
    <row r="30" spans="1:19" ht="19.5" customHeight="1">
      <c r="A30" s="11">
        <v>16</v>
      </c>
      <c r="B30" s="11" t="s">
        <v>479</v>
      </c>
      <c r="C30" s="11" t="s">
        <v>27</v>
      </c>
      <c r="D30" s="11" t="s">
        <v>28</v>
      </c>
      <c r="E30" s="4" t="s">
        <v>29</v>
      </c>
      <c r="F30" s="4" t="s">
        <v>30</v>
      </c>
      <c r="G30" s="37" t="s">
        <v>261</v>
      </c>
      <c r="H30" s="49" t="s">
        <v>46</v>
      </c>
      <c r="I30" s="37" t="s">
        <v>161</v>
      </c>
      <c r="J30" s="37" t="s">
        <v>253</v>
      </c>
      <c r="K30" s="11">
        <v>0</v>
      </c>
      <c r="L30" s="43" t="s">
        <v>367</v>
      </c>
      <c r="M30" s="37" t="s">
        <v>363</v>
      </c>
      <c r="N30" s="11" t="s">
        <v>364</v>
      </c>
      <c r="O30" s="37" t="s">
        <v>374</v>
      </c>
      <c r="P30" s="46">
        <v>1</v>
      </c>
      <c r="Q30" s="46">
        <v>3571</v>
      </c>
      <c r="R30" s="84">
        <f t="shared" si="2"/>
        <v>3571</v>
      </c>
      <c r="S30" s="6">
        <f t="shared" si="1"/>
        <v>3999.5200000000004</v>
      </c>
    </row>
    <row r="31" spans="1:19" ht="19.5" customHeight="1">
      <c r="A31" s="11">
        <v>17</v>
      </c>
      <c r="B31" s="11" t="s">
        <v>480</v>
      </c>
      <c r="C31" s="11" t="s">
        <v>27</v>
      </c>
      <c r="D31" s="11" t="s">
        <v>28</v>
      </c>
      <c r="E31" s="4" t="s">
        <v>29</v>
      </c>
      <c r="F31" s="4" t="s">
        <v>30</v>
      </c>
      <c r="G31" s="37" t="s">
        <v>266</v>
      </c>
      <c r="H31" s="49" t="s">
        <v>47</v>
      </c>
      <c r="I31" s="37" t="s">
        <v>163</v>
      </c>
      <c r="J31" s="37" t="s">
        <v>253</v>
      </c>
      <c r="K31" s="11">
        <v>0</v>
      </c>
      <c r="L31" s="43" t="s">
        <v>367</v>
      </c>
      <c r="M31" s="37" t="s">
        <v>363</v>
      </c>
      <c r="N31" s="11" t="s">
        <v>364</v>
      </c>
      <c r="O31" s="37" t="s">
        <v>378</v>
      </c>
      <c r="P31" s="46">
        <v>20</v>
      </c>
      <c r="Q31" s="46">
        <v>600</v>
      </c>
      <c r="R31" s="84">
        <f t="shared" si="2"/>
        <v>12000</v>
      </c>
      <c r="S31" s="6">
        <f t="shared" si="1"/>
        <v>13440.000000000002</v>
      </c>
    </row>
    <row r="32" spans="1:19" ht="19.5" customHeight="1">
      <c r="A32" s="11">
        <v>18</v>
      </c>
      <c r="B32" s="11" t="s">
        <v>481</v>
      </c>
      <c r="C32" s="11" t="s">
        <v>27</v>
      </c>
      <c r="D32" s="11" t="s">
        <v>28</v>
      </c>
      <c r="E32" s="4" t="s">
        <v>29</v>
      </c>
      <c r="F32" s="4" t="s">
        <v>30</v>
      </c>
      <c r="G32" s="37" t="s">
        <v>266</v>
      </c>
      <c r="H32" s="49" t="s">
        <v>48</v>
      </c>
      <c r="I32" s="37" t="s">
        <v>164</v>
      </c>
      <c r="J32" s="37" t="s">
        <v>253</v>
      </c>
      <c r="K32" s="11">
        <v>0</v>
      </c>
      <c r="L32" s="43" t="s">
        <v>367</v>
      </c>
      <c r="M32" s="37" t="s">
        <v>363</v>
      </c>
      <c r="N32" s="11" t="s">
        <v>364</v>
      </c>
      <c r="O32" s="37" t="s">
        <v>378</v>
      </c>
      <c r="P32" s="46">
        <v>15</v>
      </c>
      <c r="Q32" s="46">
        <v>235</v>
      </c>
      <c r="R32" s="84">
        <f t="shared" si="2"/>
        <v>3525</v>
      </c>
      <c r="S32" s="6">
        <f t="shared" si="1"/>
        <v>3948.0000000000005</v>
      </c>
    </row>
    <row r="33" spans="1:19" ht="19.5" customHeight="1">
      <c r="A33" s="11">
        <v>19</v>
      </c>
      <c r="B33" s="11" t="s">
        <v>482</v>
      </c>
      <c r="C33" s="11" t="s">
        <v>27</v>
      </c>
      <c r="D33" s="11" t="s">
        <v>28</v>
      </c>
      <c r="E33" s="4" t="s">
        <v>29</v>
      </c>
      <c r="F33" s="4" t="s">
        <v>30</v>
      </c>
      <c r="G33" s="47" t="s">
        <v>267</v>
      </c>
      <c r="H33" s="49" t="s">
        <v>49</v>
      </c>
      <c r="I33" s="37" t="s">
        <v>165</v>
      </c>
      <c r="J33" s="37" t="s">
        <v>253</v>
      </c>
      <c r="K33" s="11">
        <v>0</v>
      </c>
      <c r="L33" s="43" t="s">
        <v>367</v>
      </c>
      <c r="M33" s="37" t="s">
        <v>363</v>
      </c>
      <c r="N33" s="11" t="s">
        <v>364</v>
      </c>
      <c r="O33" s="37" t="s">
        <v>378</v>
      </c>
      <c r="P33" s="46">
        <v>1</v>
      </c>
      <c r="Q33" s="46">
        <v>2321</v>
      </c>
      <c r="R33" s="84">
        <f t="shared" si="2"/>
        <v>2321</v>
      </c>
      <c r="S33" s="6">
        <f t="shared" si="1"/>
        <v>2599.5200000000004</v>
      </c>
    </row>
    <row r="34" spans="1:19" ht="19.5" customHeight="1">
      <c r="A34" s="11">
        <v>20</v>
      </c>
      <c r="B34" s="11" t="s">
        <v>483</v>
      </c>
      <c r="C34" s="11" t="s">
        <v>27</v>
      </c>
      <c r="D34" s="11" t="s">
        <v>28</v>
      </c>
      <c r="E34" s="4" t="s">
        <v>29</v>
      </c>
      <c r="F34" s="4" t="s">
        <v>30</v>
      </c>
      <c r="G34" s="37" t="s">
        <v>269</v>
      </c>
      <c r="H34" s="49" t="s">
        <v>50</v>
      </c>
      <c r="I34" s="37" t="s">
        <v>166</v>
      </c>
      <c r="J34" s="37" t="s">
        <v>253</v>
      </c>
      <c r="K34" s="11">
        <v>0</v>
      </c>
      <c r="L34" s="43" t="s">
        <v>367</v>
      </c>
      <c r="M34" s="37" t="s">
        <v>363</v>
      </c>
      <c r="N34" s="11" t="s">
        <v>364</v>
      </c>
      <c r="O34" s="37" t="s">
        <v>378</v>
      </c>
      <c r="P34" s="46">
        <v>35</v>
      </c>
      <c r="Q34" s="46">
        <v>2323</v>
      </c>
      <c r="R34" s="84">
        <f t="shared" si="2"/>
        <v>81305</v>
      </c>
      <c r="S34" s="6">
        <f t="shared" si="1"/>
        <v>91061.6</v>
      </c>
    </row>
    <row r="35" spans="1:19" ht="19.5" customHeight="1">
      <c r="A35" s="11">
        <v>21</v>
      </c>
      <c r="B35" s="11" t="s">
        <v>484</v>
      </c>
      <c r="C35" s="11" t="s">
        <v>27</v>
      </c>
      <c r="D35" s="11" t="s">
        <v>28</v>
      </c>
      <c r="E35" s="4" t="s">
        <v>29</v>
      </c>
      <c r="F35" s="4" t="s">
        <v>30</v>
      </c>
      <c r="G35" s="37" t="s">
        <v>270</v>
      </c>
      <c r="H35" s="49" t="s">
        <v>51</v>
      </c>
      <c r="I35" s="37" t="s">
        <v>167</v>
      </c>
      <c r="J35" s="37" t="s">
        <v>253</v>
      </c>
      <c r="K35" s="11">
        <v>0</v>
      </c>
      <c r="L35" s="43" t="s">
        <v>367</v>
      </c>
      <c r="M35" s="37" t="s">
        <v>363</v>
      </c>
      <c r="N35" s="11" t="s">
        <v>364</v>
      </c>
      <c r="O35" s="37" t="s">
        <v>378</v>
      </c>
      <c r="P35" s="46">
        <v>50</v>
      </c>
      <c r="Q35" s="46">
        <v>28</v>
      </c>
      <c r="R35" s="84">
        <f t="shared" si="2"/>
        <v>1400</v>
      </c>
      <c r="S35" s="6">
        <f t="shared" si="1"/>
        <v>1568.0000000000002</v>
      </c>
    </row>
    <row r="36" spans="1:19" ht="19.5" customHeight="1">
      <c r="A36" s="11">
        <v>22</v>
      </c>
      <c r="B36" s="11" t="s">
        <v>485</v>
      </c>
      <c r="C36" s="11" t="s">
        <v>27</v>
      </c>
      <c r="D36" s="11" t="s">
        <v>28</v>
      </c>
      <c r="E36" s="4" t="s">
        <v>29</v>
      </c>
      <c r="F36" s="4" t="s">
        <v>30</v>
      </c>
      <c r="G36" s="37" t="s">
        <v>270</v>
      </c>
      <c r="H36" s="37" t="s">
        <v>52</v>
      </c>
      <c r="I36" s="37" t="s">
        <v>168</v>
      </c>
      <c r="J36" s="37" t="s">
        <v>253</v>
      </c>
      <c r="K36" s="11">
        <v>0</v>
      </c>
      <c r="L36" s="38" t="s">
        <v>367</v>
      </c>
      <c r="M36" s="37" t="s">
        <v>363</v>
      </c>
      <c r="N36" s="11" t="s">
        <v>364</v>
      </c>
      <c r="O36" s="37" t="s">
        <v>378</v>
      </c>
      <c r="P36" s="46">
        <v>20</v>
      </c>
      <c r="Q36" s="46">
        <v>250</v>
      </c>
      <c r="R36" s="84">
        <f t="shared" si="2"/>
        <v>5000</v>
      </c>
      <c r="S36" s="6">
        <f t="shared" si="1"/>
        <v>5600.000000000001</v>
      </c>
    </row>
    <row r="37" spans="1:19" ht="19.5" customHeight="1">
      <c r="A37" s="11">
        <v>23</v>
      </c>
      <c r="B37" s="11" t="s">
        <v>486</v>
      </c>
      <c r="C37" s="11" t="s">
        <v>27</v>
      </c>
      <c r="D37" s="11" t="s">
        <v>28</v>
      </c>
      <c r="E37" s="4" t="s">
        <v>29</v>
      </c>
      <c r="F37" s="4" t="s">
        <v>30</v>
      </c>
      <c r="G37" s="37" t="s">
        <v>270</v>
      </c>
      <c r="H37" s="49" t="s">
        <v>53</v>
      </c>
      <c r="I37" s="37" t="s">
        <v>169</v>
      </c>
      <c r="J37" s="37" t="s">
        <v>253</v>
      </c>
      <c r="K37" s="11">
        <v>0</v>
      </c>
      <c r="L37" s="43" t="s">
        <v>367</v>
      </c>
      <c r="M37" s="37" t="s">
        <v>363</v>
      </c>
      <c r="N37" s="11" t="s">
        <v>364</v>
      </c>
      <c r="O37" s="37" t="s">
        <v>378</v>
      </c>
      <c r="P37" s="46">
        <v>20</v>
      </c>
      <c r="Q37" s="46">
        <v>138</v>
      </c>
      <c r="R37" s="84">
        <f t="shared" si="2"/>
        <v>2760</v>
      </c>
      <c r="S37" s="6">
        <f t="shared" si="1"/>
        <v>3091.2000000000003</v>
      </c>
    </row>
    <row r="38" spans="1:19" ht="19.5" customHeight="1">
      <c r="A38" s="11">
        <v>24</v>
      </c>
      <c r="B38" s="11" t="s">
        <v>487</v>
      </c>
      <c r="C38" s="11" t="s">
        <v>27</v>
      </c>
      <c r="D38" s="11" t="s">
        <v>28</v>
      </c>
      <c r="E38" s="4" t="s">
        <v>29</v>
      </c>
      <c r="F38" s="4" t="s">
        <v>30</v>
      </c>
      <c r="G38" s="47" t="s">
        <v>268</v>
      </c>
      <c r="H38" s="49" t="s">
        <v>54</v>
      </c>
      <c r="I38" s="37" t="s">
        <v>170</v>
      </c>
      <c r="J38" s="37" t="s">
        <v>253</v>
      </c>
      <c r="K38" s="11">
        <v>0</v>
      </c>
      <c r="L38" s="43" t="s">
        <v>367</v>
      </c>
      <c r="M38" s="37" t="s">
        <v>363</v>
      </c>
      <c r="N38" s="11" t="s">
        <v>364</v>
      </c>
      <c r="O38" s="37" t="s">
        <v>378</v>
      </c>
      <c r="P38" s="46">
        <v>3</v>
      </c>
      <c r="Q38" s="46">
        <v>1800</v>
      </c>
      <c r="R38" s="84">
        <f t="shared" si="2"/>
        <v>5400</v>
      </c>
      <c r="S38" s="6">
        <f t="shared" si="1"/>
        <v>6048.000000000001</v>
      </c>
    </row>
    <row r="39" spans="1:19" ht="19.5" customHeight="1">
      <c r="A39" s="11">
        <v>25</v>
      </c>
      <c r="B39" s="11" t="s">
        <v>488</v>
      </c>
      <c r="C39" s="11" t="s">
        <v>27</v>
      </c>
      <c r="D39" s="11" t="s">
        <v>28</v>
      </c>
      <c r="E39" s="4" t="s">
        <v>29</v>
      </c>
      <c r="F39" s="4" t="s">
        <v>30</v>
      </c>
      <c r="G39" s="37" t="s">
        <v>268</v>
      </c>
      <c r="H39" s="49" t="s">
        <v>54</v>
      </c>
      <c r="I39" s="37" t="s">
        <v>171</v>
      </c>
      <c r="J39" s="37" t="s">
        <v>253</v>
      </c>
      <c r="K39" s="11">
        <v>0</v>
      </c>
      <c r="L39" s="43" t="s">
        <v>367</v>
      </c>
      <c r="M39" s="37" t="s">
        <v>363</v>
      </c>
      <c r="N39" s="11" t="s">
        <v>364</v>
      </c>
      <c r="O39" s="37" t="s">
        <v>378</v>
      </c>
      <c r="P39" s="46">
        <v>2</v>
      </c>
      <c r="Q39" s="46">
        <v>1400</v>
      </c>
      <c r="R39" s="84">
        <f t="shared" si="2"/>
        <v>2800</v>
      </c>
      <c r="S39" s="6">
        <f t="shared" si="1"/>
        <v>3136.0000000000005</v>
      </c>
    </row>
    <row r="40" spans="1:19" ht="19.5" customHeight="1">
      <c r="A40" s="11">
        <v>26</v>
      </c>
      <c r="B40" s="11" t="s">
        <v>489</v>
      </c>
      <c r="C40" s="11" t="s">
        <v>27</v>
      </c>
      <c r="D40" s="11" t="s">
        <v>28</v>
      </c>
      <c r="E40" s="4" t="s">
        <v>29</v>
      </c>
      <c r="F40" s="4" t="s">
        <v>30</v>
      </c>
      <c r="G40" s="37" t="s">
        <v>271</v>
      </c>
      <c r="H40" s="49" t="s">
        <v>55</v>
      </c>
      <c r="I40" s="37" t="s">
        <v>172</v>
      </c>
      <c r="J40" s="37" t="s">
        <v>253</v>
      </c>
      <c r="K40" s="11">
        <v>0</v>
      </c>
      <c r="L40" s="43" t="s">
        <v>367</v>
      </c>
      <c r="M40" s="37" t="s">
        <v>363</v>
      </c>
      <c r="N40" s="11" t="s">
        <v>364</v>
      </c>
      <c r="O40" s="37" t="s">
        <v>378</v>
      </c>
      <c r="P40" s="46">
        <v>5</v>
      </c>
      <c r="Q40" s="46">
        <v>500</v>
      </c>
      <c r="R40" s="84">
        <f t="shared" si="2"/>
        <v>2500</v>
      </c>
      <c r="S40" s="6">
        <f t="shared" si="1"/>
        <v>2800.0000000000005</v>
      </c>
    </row>
    <row r="41" spans="1:19" ht="19.5" customHeight="1">
      <c r="A41" s="11">
        <v>27</v>
      </c>
      <c r="B41" s="11" t="s">
        <v>490</v>
      </c>
      <c r="C41" s="11" t="s">
        <v>27</v>
      </c>
      <c r="D41" s="11" t="s">
        <v>28</v>
      </c>
      <c r="E41" s="4" t="s">
        <v>29</v>
      </c>
      <c r="F41" s="4" t="s">
        <v>30</v>
      </c>
      <c r="G41" s="47" t="s">
        <v>268</v>
      </c>
      <c r="H41" s="49" t="s">
        <v>56</v>
      </c>
      <c r="I41" s="37" t="s">
        <v>173</v>
      </c>
      <c r="J41" s="37" t="s">
        <v>253</v>
      </c>
      <c r="K41" s="11">
        <v>0</v>
      </c>
      <c r="L41" s="43" t="s">
        <v>367</v>
      </c>
      <c r="M41" s="37" t="s">
        <v>363</v>
      </c>
      <c r="N41" s="11" t="s">
        <v>364</v>
      </c>
      <c r="O41" s="37" t="s">
        <v>378</v>
      </c>
      <c r="P41" s="46">
        <v>30</v>
      </c>
      <c r="Q41" s="46">
        <v>6000</v>
      </c>
      <c r="R41" s="84">
        <f t="shared" si="2"/>
        <v>180000</v>
      </c>
      <c r="S41" s="6">
        <f t="shared" si="1"/>
        <v>201600.00000000003</v>
      </c>
    </row>
    <row r="42" spans="1:19" ht="19.5" customHeight="1">
      <c r="A42" s="11">
        <v>28</v>
      </c>
      <c r="B42" s="11" t="s">
        <v>491</v>
      </c>
      <c r="C42" s="11" t="s">
        <v>27</v>
      </c>
      <c r="D42" s="11" t="s">
        <v>28</v>
      </c>
      <c r="E42" s="4" t="s">
        <v>29</v>
      </c>
      <c r="F42" s="4" t="s">
        <v>30</v>
      </c>
      <c r="G42" s="37" t="s">
        <v>268</v>
      </c>
      <c r="H42" s="49" t="s">
        <v>57</v>
      </c>
      <c r="I42" s="37" t="s">
        <v>174</v>
      </c>
      <c r="J42" s="37" t="s">
        <v>253</v>
      </c>
      <c r="K42" s="11">
        <v>0</v>
      </c>
      <c r="L42" s="43" t="s">
        <v>367</v>
      </c>
      <c r="M42" s="37" t="s">
        <v>363</v>
      </c>
      <c r="N42" s="11" t="s">
        <v>364</v>
      </c>
      <c r="O42" s="37" t="s">
        <v>378</v>
      </c>
      <c r="P42" s="46">
        <v>1</v>
      </c>
      <c r="Q42" s="46">
        <v>800</v>
      </c>
      <c r="R42" s="84">
        <f t="shared" si="2"/>
        <v>800</v>
      </c>
      <c r="S42" s="6">
        <f t="shared" si="1"/>
        <v>896.0000000000001</v>
      </c>
    </row>
    <row r="43" spans="1:19" ht="19.5" customHeight="1">
      <c r="A43" s="11">
        <v>29</v>
      </c>
      <c r="B43" s="11" t="s">
        <v>492</v>
      </c>
      <c r="C43" s="11" t="s">
        <v>27</v>
      </c>
      <c r="D43" s="11" t="s">
        <v>28</v>
      </c>
      <c r="E43" s="4" t="s">
        <v>29</v>
      </c>
      <c r="F43" s="4" t="s">
        <v>30</v>
      </c>
      <c r="G43" s="37" t="s">
        <v>268</v>
      </c>
      <c r="H43" s="37" t="s">
        <v>58</v>
      </c>
      <c r="I43" s="37" t="s">
        <v>175</v>
      </c>
      <c r="J43" s="37" t="s">
        <v>253</v>
      </c>
      <c r="K43" s="11">
        <v>0</v>
      </c>
      <c r="L43" s="38" t="s">
        <v>367</v>
      </c>
      <c r="M43" s="37" t="s">
        <v>363</v>
      </c>
      <c r="N43" s="11" t="s">
        <v>364</v>
      </c>
      <c r="O43" s="37" t="s">
        <v>378</v>
      </c>
      <c r="P43" s="46">
        <v>5</v>
      </c>
      <c r="Q43" s="46">
        <v>28000</v>
      </c>
      <c r="R43" s="84">
        <f t="shared" si="2"/>
        <v>140000</v>
      </c>
      <c r="S43" s="6">
        <f t="shared" si="1"/>
        <v>156800.00000000003</v>
      </c>
    </row>
    <row r="44" spans="1:19" ht="19.5" customHeight="1">
      <c r="A44" s="11">
        <v>30</v>
      </c>
      <c r="B44" s="11" t="s">
        <v>493</v>
      </c>
      <c r="C44" s="11" t="s">
        <v>27</v>
      </c>
      <c r="D44" s="11" t="s">
        <v>28</v>
      </c>
      <c r="E44" s="4" t="s">
        <v>29</v>
      </c>
      <c r="F44" s="4" t="s">
        <v>30</v>
      </c>
      <c r="G44" s="37" t="s">
        <v>268</v>
      </c>
      <c r="H44" s="49" t="s">
        <v>59</v>
      </c>
      <c r="I44" s="37" t="s">
        <v>176</v>
      </c>
      <c r="J44" s="37" t="s">
        <v>253</v>
      </c>
      <c r="K44" s="11">
        <v>0</v>
      </c>
      <c r="L44" s="43" t="s">
        <v>367</v>
      </c>
      <c r="M44" s="37" t="s">
        <v>363</v>
      </c>
      <c r="N44" s="11" t="s">
        <v>364</v>
      </c>
      <c r="O44" s="37" t="s">
        <v>378</v>
      </c>
      <c r="P44" s="46">
        <v>11</v>
      </c>
      <c r="Q44" s="46">
        <v>3000</v>
      </c>
      <c r="R44" s="84">
        <f t="shared" si="2"/>
        <v>33000</v>
      </c>
      <c r="S44" s="6">
        <f t="shared" si="1"/>
        <v>36960</v>
      </c>
    </row>
    <row r="45" spans="1:19" ht="19.5" customHeight="1">
      <c r="A45" s="11">
        <v>31</v>
      </c>
      <c r="B45" s="11" t="s">
        <v>494</v>
      </c>
      <c r="C45" s="11" t="s">
        <v>27</v>
      </c>
      <c r="D45" s="11" t="s">
        <v>28</v>
      </c>
      <c r="E45" s="4" t="s">
        <v>29</v>
      </c>
      <c r="F45" s="4" t="s">
        <v>30</v>
      </c>
      <c r="G45" s="47" t="s">
        <v>267</v>
      </c>
      <c r="H45" s="49" t="s">
        <v>60</v>
      </c>
      <c r="I45" s="37" t="s">
        <v>177</v>
      </c>
      <c r="J45" s="37" t="s">
        <v>253</v>
      </c>
      <c r="K45" s="11">
        <v>0</v>
      </c>
      <c r="L45" s="43" t="s">
        <v>367</v>
      </c>
      <c r="M45" s="37" t="s">
        <v>363</v>
      </c>
      <c r="N45" s="11" t="s">
        <v>364</v>
      </c>
      <c r="O45" s="37" t="s">
        <v>378</v>
      </c>
      <c r="P45" s="46">
        <v>20</v>
      </c>
      <c r="Q45" s="46">
        <v>300</v>
      </c>
      <c r="R45" s="84">
        <f t="shared" si="2"/>
        <v>6000</v>
      </c>
      <c r="S45" s="6">
        <f t="shared" si="1"/>
        <v>6720.000000000001</v>
      </c>
    </row>
    <row r="46" spans="1:19" ht="19.5" customHeight="1">
      <c r="A46" s="11">
        <v>32</v>
      </c>
      <c r="B46" s="11" t="s">
        <v>495</v>
      </c>
      <c r="C46" s="11" t="s">
        <v>27</v>
      </c>
      <c r="D46" s="11" t="s">
        <v>28</v>
      </c>
      <c r="E46" s="4" t="s">
        <v>29</v>
      </c>
      <c r="F46" s="4" t="s">
        <v>30</v>
      </c>
      <c r="G46" s="37" t="s">
        <v>272</v>
      </c>
      <c r="H46" s="49" t="s">
        <v>61</v>
      </c>
      <c r="I46" s="37" t="s">
        <v>178</v>
      </c>
      <c r="J46" s="37" t="s">
        <v>253</v>
      </c>
      <c r="K46" s="11">
        <v>0</v>
      </c>
      <c r="L46" s="43" t="s">
        <v>367</v>
      </c>
      <c r="M46" s="37" t="s">
        <v>363</v>
      </c>
      <c r="N46" s="11" t="s">
        <v>364</v>
      </c>
      <c r="O46" s="37" t="s">
        <v>378</v>
      </c>
      <c r="P46" s="46">
        <v>5</v>
      </c>
      <c r="Q46" s="46">
        <v>1500</v>
      </c>
      <c r="R46" s="84">
        <f t="shared" si="2"/>
        <v>7500</v>
      </c>
      <c r="S46" s="6">
        <f t="shared" si="1"/>
        <v>8400</v>
      </c>
    </row>
    <row r="47" spans="1:19" ht="19.5" customHeight="1">
      <c r="A47" s="11">
        <v>33</v>
      </c>
      <c r="B47" s="11" t="s">
        <v>496</v>
      </c>
      <c r="C47" s="11" t="s">
        <v>27</v>
      </c>
      <c r="D47" s="11" t="s">
        <v>28</v>
      </c>
      <c r="E47" s="4" t="s">
        <v>29</v>
      </c>
      <c r="F47" s="4" t="s">
        <v>30</v>
      </c>
      <c r="G47" s="37" t="s">
        <v>273</v>
      </c>
      <c r="H47" s="37" t="s">
        <v>62</v>
      </c>
      <c r="I47" s="37" t="s">
        <v>179</v>
      </c>
      <c r="J47" s="37" t="s">
        <v>253</v>
      </c>
      <c r="K47" s="11">
        <v>0</v>
      </c>
      <c r="L47" s="38" t="s">
        <v>367</v>
      </c>
      <c r="M47" s="37" t="s">
        <v>363</v>
      </c>
      <c r="N47" s="11" t="s">
        <v>364</v>
      </c>
      <c r="O47" s="37" t="s">
        <v>377</v>
      </c>
      <c r="P47" s="46">
        <v>71</v>
      </c>
      <c r="Q47" s="46">
        <v>1500</v>
      </c>
      <c r="R47" s="84">
        <f t="shared" si="2"/>
        <v>106500</v>
      </c>
      <c r="S47" s="6">
        <f t="shared" si="1"/>
        <v>119280.00000000001</v>
      </c>
    </row>
    <row r="48" spans="1:19" ht="19.5" customHeight="1">
      <c r="A48" s="11">
        <v>34</v>
      </c>
      <c r="B48" s="11" t="s">
        <v>316</v>
      </c>
      <c r="C48" s="11" t="s">
        <v>27</v>
      </c>
      <c r="D48" s="11" t="s">
        <v>28</v>
      </c>
      <c r="E48" s="4" t="s">
        <v>29</v>
      </c>
      <c r="F48" s="4" t="s">
        <v>30</v>
      </c>
      <c r="G48" s="37" t="s">
        <v>271</v>
      </c>
      <c r="H48" s="49" t="s">
        <v>63</v>
      </c>
      <c r="I48" s="37" t="s">
        <v>180</v>
      </c>
      <c r="J48" s="37" t="s">
        <v>253</v>
      </c>
      <c r="K48" s="11">
        <v>0</v>
      </c>
      <c r="L48" s="43" t="s">
        <v>367</v>
      </c>
      <c r="M48" s="37" t="s">
        <v>363</v>
      </c>
      <c r="N48" s="11" t="s">
        <v>364</v>
      </c>
      <c r="O48" s="37" t="s">
        <v>379</v>
      </c>
      <c r="P48" s="46">
        <v>5</v>
      </c>
      <c r="Q48" s="46">
        <v>300</v>
      </c>
      <c r="R48" s="84">
        <f t="shared" si="2"/>
        <v>1500</v>
      </c>
      <c r="S48" s="6">
        <f t="shared" si="1"/>
        <v>1680.0000000000002</v>
      </c>
    </row>
    <row r="49" spans="1:19" ht="19.5" customHeight="1">
      <c r="A49" s="11">
        <v>35</v>
      </c>
      <c r="B49" s="11" t="s">
        <v>317</v>
      </c>
      <c r="C49" s="11" t="s">
        <v>27</v>
      </c>
      <c r="D49" s="11" t="s">
        <v>28</v>
      </c>
      <c r="E49" s="4" t="s">
        <v>29</v>
      </c>
      <c r="F49" s="4" t="s">
        <v>30</v>
      </c>
      <c r="G49" s="37" t="s">
        <v>271</v>
      </c>
      <c r="H49" s="49" t="s">
        <v>64</v>
      </c>
      <c r="I49" s="37" t="s">
        <v>180</v>
      </c>
      <c r="J49" s="37" t="s">
        <v>253</v>
      </c>
      <c r="K49" s="11">
        <v>0</v>
      </c>
      <c r="L49" s="43" t="s">
        <v>367</v>
      </c>
      <c r="M49" s="37" t="s">
        <v>363</v>
      </c>
      <c r="N49" s="11" t="s">
        <v>364</v>
      </c>
      <c r="O49" s="37" t="s">
        <v>379</v>
      </c>
      <c r="P49" s="46">
        <v>3</v>
      </c>
      <c r="Q49" s="46">
        <v>430</v>
      </c>
      <c r="R49" s="84">
        <f t="shared" si="2"/>
        <v>1290</v>
      </c>
      <c r="S49" s="6">
        <f t="shared" si="1"/>
        <v>1444.8000000000002</v>
      </c>
    </row>
    <row r="50" spans="1:19" ht="19.5" customHeight="1">
      <c r="A50" s="11">
        <v>36</v>
      </c>
      <c r="B50" s="11" t="s">
        <v>497</v>
      </c>
      <c r="C50" s="11" t="s">
        <v>27</v>
      </c>
      <c r="D50" s="11" t="s">
        <v>28</v>
      </c>
      <c r="E50" s="4" t="s">
        <v>29</v>
      </c>
      <c r="F50" s="4" t="s">
        <v>30</v>
      </c>
      <c r="G50" s="37" t="s">
        <v>271</v>
      </c>
      <c r="H50" s="49" t="s">
        <v>65</v>
      </c>
      <c r="I50" s="37" t="s">
        <v>180</v>
      </c>
      <c r="J50" s="37" t="s">
        <v>253</v>
      </c>
      <c r="K50" s="11">
        <v>0</v>
      </c>
      <c r="L50" s="43" t="s">
        <v>367</v>
      </c>
      <c r="M50" s="37" t="s">
        <v>363</v>
      </c>
      <c r="N50" s="11" t="s">
        <v>364</v>
      </c>
      <c r="O50" s="37" t="s">
        <v>379</v>
      </c>
      <c r="P50" s="46">
        <v>2</v>
      </c>
      <c r="Q50" s="46">
        <v>750</v>
      </c>
      <c r="R50" s="84">
        <f t="shared" si="2"/>
        <v>1500</v>
      </c>
      <c r="S50" s="6">
        <f t="shared" si="1"/>
        <v>1680.0000000000002</v>
      </c>
    </row>
    <row r="51" spans="1:19" ht="19.5" customHeight="1">
      <c r="A51" s="11">
        <v>37</v>
      </c>
      <c r="B51" s="11" t="s">
        <v>318</v>
      </c>
      <c r="C51" s="11" t="s">
        <v>27</v>
      </c>
      <c r="D51" s="11" t="s">
        <v>28</v>
      </c>
      <c r="E51" s="4" t="s">
        <v>29</v>
      </c>
      <c r="F51" s="4" t="s">
        <v>30</v>
      </c>
      <c r="G51" s="37" t="s">
        <v>274</v>
      </c>
      <c r="H51" s="49" t="s">
        <v>66</v>
      </c>
      <c r="I51" s="37" t="s">
        <v>181</v>
      </c>
      <c r="J51" s="37" t="s">
        <v>253</v>
      </c>
      <c r="K51" s="11">
        <v>0</v>
      </c>
      <c r="L51" s="43" t="s">
        <v>367</v>
      </c>
      <c r="M51" s="37" t="s">
        <v>363</v>
      </c>
      <c r="N51" s="11" t="s">
        <v>364</v>
      </c>
      <c r="O51" s="37" t="s">
        <v>378</v>
      </c>
      <c r="P51" s="46">
        <v>90</v>
      </c>
      <c r="Q51" s="46">
        <v>345</v>
      </c>
      <c r="R51" s="84">
        <f t="shared" si="2"/>
        <v>31050</v>
      </c>
      <c r="S51" s="6">
        <f t="shared" si="1"/>
        <v>34776</v>
      </c>
    </row>
    <row r="52" spans="1:19" ht="19.5" customHeight="1">
      <c r="A52" s="11">
        <v>38</v>
      </c>
      <c r="B52" s="11" t="s">
        <v>498</v>
      </c>
      <c r="C52" s="11" t="s">
        <v>27</v>
      </c>
      <c r="D52" s="11" t="s">
        <v>28</v>
      </c>
      <c r="E52" s="4" t="s">
        <v>29</v>
      </c>
      <c r="F52" s="4" t="s">
        <v>30</v>
      </c>
      <c r="G52" s="37" t="s">
        <v>274</v>
      </c>
      <c r="H52" s="49" t="s">
        <v>67</v>
      </c>
      <c r="I52" s="37" t="s">
        <v>181</v>
      </c>
      <c r="J52" s="37" t="s">
        <v>253</v>
      </c>
      <c r="K52" s="11">
        <v>0</v>
      </c>
      <c r="L52" s="43" t="s">
        <v>367</v>
      </c>
      <c r="M52" s="37" t="s">
        <v>363</v>
      </c>
      <c r="N52" s="11" t="s">
        <v>364</v>
      </c>
      <c r="O52" s="37" t="s">
        <v>378</v>
      </c>
      <c r="P52" s="46">
        <v>80</v>
      </c>
      <c r="Q52" s="46">
        <v>800</v>
      </c>
      <c r="R52" s="84">
        <f t="shared" si="2"/>
        <v>64000</v>
      </c>
      <c r="S52" s="6">
        <f t="shared" si="1"/>
        <v>71680</v>
      </c>
    </row>
    <row r="53" spans="1:19" ht="19.5" customHeight="1">
      <c r="A53" s="11">
        <v>39</v>
      </c>
      <c r="B53" s="11" t="s">
        <v>499</v>
      </c>
      <c r="C53" s="11" t="s">
        <v>27</v>
      </c>
      <c r="D53" s="11" t="s">
        <v>28</v>
      </c>
      <c r="E53" s="4" t="s">
        <v>29</v>
      </c>
      <c r="F53" s="4" t="s">
        <v>30</v>
      </c>
      <c r="G53" s="37" t="s">
        <v>275</v>
      </c>
      <c r="H53" s="49" t="s">
        <v>68</v>
      </c>
      <c r="I53" s="37" t="s">
        <v>182</v>
      </c>
      <c r="J53" s="37" t="s">
        <v>253</v>
      </c>
      <c r="K53" s="11">
        <v>0</v>
      </c>
      <c r="L53" s="43" t="s">
        <v>365</v>
      </c>
      <c r="M53" s="37" t="s">
        <v>363</v>
      </c>
      <c r="N53" s="11" t="s">
        <v>364</v>
      </c>
      <c r="O53" s="37" t="s">
        <v>369</v>
      </c>
      <c r="P53" s="46">
        <v>1</v>
      </c>
      <c r="Q53" s="46">
        <v>1350</v>
      </c>
      <c r="R53" s="84">
        <f t="shared" si="2"/>
        <v>1350</v>
      </c>
      <c r="S53" s="6">
        <f t="shared" si="1"/>
        <v>1512.0000000000002</v>
      </c>
    </row>
    <row r="54" spans="1:19" ht="19.5" customHeight="1">
      <c r="A54" s="11">
        <v>40</v>
      </c>
      <c r="B54" s="11" t="s">
        <v>500</v>
      </c>
      <c r="C54" s="11" t="s">
        <v>27</v>
      </c>
      <c r="D54" s="11" t="s">
        <v>28</v>
      </c>
      <c r="E54" s="4" t="s">
        <v>29</v>
      </c>
      <c r="F54" s="4" t="s">
        <v>30</v>
      </c>
      <c r="G54" s="37" t="s">
        <v>276</v>
      </c>
      <c r="H54" s="50" t="s">
        <v>69</v>
      </c>
      <c r="I54" s="39" t="s">
        <v>183</v>
      </c>
      <c r="J54" s="37" t="s">
        <v>253</v>
      </c>
      <c r="K54" s="11">
        <v>0</v>
      </c>
      <c r="L54" s="43" t="s">
        <v>367</v>
      </c>
      <c r="M54" s="37" t="s">
        <v>363</v>
      </c>
      <c r="N54" s="11" t="s">
        <v>364</v>
      </c>
      <c r="O54" s="39" t="s">
        <v>380</v>
      </c>
      <c r="P54" s="39">
        <v>3868</v>
      </c>
      <c r="Q54" s="46">
        <v>30</v>
      </c>
      <c r="R54" s="84">
        <f t="shared" si="2"/>
        <v>116040</v>
      </c>
      <c r="S54" s="6">
        <f t="shared" si="1"/>
        <v>129964.80000000002</v>
      </c>
    </row>
    <row r="55" spans="1:19" ht="19.5" customHeight="1">
      <c r="A55" s="11">
        <v>41</v>
      </c>
      <c r="B55" s="11" t="s">
        <v>501</v>
      </c>
      <c r="C55" s="11" t="s">
        <v>27</v>
      </c>
      <c r="D55" s="11" t="s">
        <v>28</v>
      </c>
      <c r="E55" s="4" t="s">
        <v>29</v>
      </c>
      <c r="F55" s="4" t="s">
        <v>30</v>
      </c>
      <c r="G55" s="37" t="s">
        <v>277</v>
      </c>
      <c r="H55" s="49" t="s">
        <v>70</v>
      </c>
      <c r="I55" s="37" t="s">
        <v>184</v>
      </c>
      <c r="J55" s="37" t="s">
        <v>253</v>
      </c>
      <c r="K55" s="11">
        <v>0</v>
      </c>
      <c r="L55" s="43" t="s">
        <v>367</v>
      </c>
      <c r="M55" s="37" t="s">
        <v>363</v>
      </c>
      <c r="N55" s="11" t="s">
        <v>364</v>
      </c>
      <c r="O55" s="37" t="s">
        <v>381</v>
      </c>
      <c r="P55" s="46">
        <v>1</v>
      </c>
      <c r="Q55" s="46">
        <v>5678</v>
      </c>
      <c r="R55" s="84">
        <f t="shared" si="2"/>
        <v>5678</v>
      </c>
      <c r="S55" s="6">
        <f t="shared" si="1"/>
        <v>6359.360000000001</v>
      </c>
    </row>
    <row r="56" spans="1:19" ht="19.5" customHeight="1">
      <c r="A56" s="11">
        <v>42</v>
      </c>
      <c r="B56" s="11" t="s">
        <v>502</v>
      </c>
      <c r="C56" s="11" t="s">
        <v>27</v>
      </c>
      <c r="D56" s="11" t="s">
        <v>28</v>
      </c>
      <c r="E56" s="4" t="s">
        <v>29</v>
      </c>
      <c r="F56" s="4" t="s">
        <v>30</v>
      </c>
      <c r="G56" s="37" t="s">
        <v>265</v>
      </c>
      <c r="H56" s="49" t="s">
        <v>71</v>
      </c>
      <c r="I56" s="38" t="s">
        <v>185</v>
      </c>
      <c r="J56" s="37" t="s">
        <v>253</v>
      </c>
      <c r="K56" s="11">
        <v>0</v>
      </c>
      <c r="L56" s="43" t="s">
        <v>367</v>
      </c>
      <c r="M56" s="37" t="s">
        <v>363</v>
      </c>
      <c r="N56" s="11" t="s">
        <v>364</v>
      </c>
      <c r="O56" s="37" t="s">
        <v>369</v>
      </c>
      <c r="P56" s="46">
        <v>150</v>
      </c>
      <c r="Q56" s="46">
        <v>65</v>
      </c>
      <c r="R56" s="84">
        <f t="shared" si="2"/>
        <v>9750</v>
      </c>
      <c r="S56" s="6">
        <f t="shared" si="1"/>
        <v>10920.000000000002</v>
      </c>
    </row>
    <row r="57" spans="1:19" ht="19.5" customHeight="1">
      <c r="A57" s="11">
        <v>43</v>
      </c>
      <c r="B57" s="11" t="s">
        <v>503</v>
      </c>
      <c r="C57" s="11" t="s">
        <v>27</v>
      </c>
      <c r="D57" s="11" t="s">
        <v>28</v>
      </c>
      <c r="E57" s="4" t="s">
        <v>29</v>
      </c>
      <c r="F57" s="4" t="s">
        <v>30</v>
      </c>
      <c r="G57" s="37" t="s">
        <v>255</v>
      </c>
      <c r="H57" s="51" t="s">
        <v>72</v>
      </c>
      <c r="I57" s="40" t="s">
        <v>186</v>
      </c>
      <c r="J57" s="37" t="s">
        <v>253</v>
      </c>
      <c r="K57" s="11">
        <v>0</v>
      </c>
      <c r="L57" s="43" t="s">
        <v>367</v>
      </c>
      <c r="M57" s="37" t="s">
        <v>363</v>
      </c>
      <c r="N57" s="11" t="s">
        <v>364</v>
      </c>
      <c r="O57" s="40" t="s">
        <v>369</v>
      </c>
      <c r="P57" s="40">
        <v>90</v>
      </c>
      <c r="Q57" s="46">
        <v>66</v>
      </c>
      <c r="R57" s="84">
        <f t="shared" si="2"/>
        <v>5940</v>
      </c>
      <c r="S57" s="6">
        <f t="shared" si="1"/>
        <v>6652.8</v>
      </c>
    </row>
    <row r="58" spans="1:19" ht="19.5" customHeight="1">
      <c r="A58" s="11">
        <v>44</v>
      </c>
      <c r="B58" s="11" t="s">
        <v>504</v>
      </c>
      <c r="C58" s="11" t="s">
        <v>27</v>
      </c>
      <c r="D58" s="11" t="s">
        <v>28</v>
      </c>
      <c r="E58" s="4" t="s">
        <v>29</v>
      </c>
      <c r="F58" s="4" t="s">
        <v>30</v>
      </c>
      <c r="G58" s="37" t="s">
        <v>278</v>
      </c>
      <c r="H58" s="49" t="s">
        <v>73</v>
      </c>
      <c r="I58" s="37" t="s">
        <v>187</v>
      </c>
      <c r="J58" s="37" t="s">
        <v>253</v>
      </c>
      <c r="K58" s="11">
        <v>0</v>
      </c>
      <c r="L58" s="43" t="s">
        <v>367</v>
      </c>
      <c r="M58" s="37" t="s">
        <v>363</v>
      </c>
      <c r="N58" s="11" t="s">
        <v>364</v>
      </c>
      <c r="O58" s="37" t="s">
        <v>369</v>
      </c>
      <c r="P58" s="46">
        <v>5</v>
      </c>
      <c r="Q58" s="46">
        <v>1500</v>
      </c>
      <c r="R58" s="84">
        <f t="shared" si="2"/>
        <v>7500</v>
      </c>
      <c r="S58" s="6">
        <f t="shared" si="1"/>
        <v>8400</v>
      </c>
    </row>
    <row r="59" spans="1:19" ht="19.5" customHeight="1">
      <c r="A59" s="11">
        <v>45</v>
      </c>
      <c r="B59" s="11" t="s">
        <v>319</v>
      </c>
      <c r="C59" s="11" t="s">
        <v>27</v>
      </c>
      <c r="D59" s="11" t="s">
        <v>28</v>
      </c>
      <c r="E59" s="4" t="s">
        <v>29</v>
      </c>
      <c r="F59" s="4" t="s">
        <v>30</v>
      </c>
      <c r="G59" s="37" t="s">
        <v>279</v>
      </c>
      <c r="H59" s="49" t="s">
        <v>74</v>
      </c>
      <c r="I59" s="37" t="s">
        <v>188</v>
      </c>
      <c r="J59" s="37" t="s">
        <v>253</v>
      </c>
      <c r="K59" s="11">
        <v>0</v>
      </c>
      <c r="L59" s="43" t="s">
        <v>367</v>
      </c>
      <c r="M59" s="37" t="s">
        <v>363</v>
      </c>
      <c r="N59" s="11" t="s">
        <v>364</v>
      </c>
      <c r="O59" s="37" t="s">
        <v>377</v>
      </c>
      <c r="P59" s="46">
        <v>600</v>
      </c>
      <c r="Q59" s="46">
        <v>112</v>
      </c>
      <c r="R59" s="84">
        <f t="shared" si="2"/>
        <v>67200</v>
      </c>
      <c r="S59" s="6">
        <f t="shared" si="1"/>
        <v>75264</v>
      </c>
    </row>
    <row r="60" spans="1:19" ht="19.5" customHeight="1">
      <c r="A60" s="11">
        <v>46</v>
      </c>
      <c r="B60" s="11" t="s">
        <v>320</v>
      </c>
      <c r="C60" s="11" t="s">
        <v>27</v>
      </c>
      <c r="D60" s="11" t="s">
        <v>28</v>
      </c>
      <c r="E60" s="4" t="s">
        <v>29</v>
      </c>
      <c r="F60" s="4" t="s">
        <v>30</v>
      </c>
      <c r="G60" s="37" t="s">
        <v>280</v>
      </c>
      <c r="H60" s="49" t="s">
        <v>75</v>
      </c>
      <c r="I60" s="37" t="s">
        <v>189</v>
      </c>
      <c r="J60" s="37" t="s">
        <v>253</v>
      </c>
      <c r="K60" s="11">
        <v>0</v>
      </c>
      <c r="L60" s="43" t="s">
        <v>367</v>
      </c>
      <c r="M60" s="37" t="s">
        <v>363</v>
      </c>
      <c r="N60" s="11" t="s">
        <v>364</v>
      </c>
      <c r="O60" s="37" t="s">
        <v>369</v>
      </c>
      <c r="P60" s="46">
        <v>576</v>
      </c>
      <c r="Q60" s="46">
        <v>39</v>
      </c>
      <c r="R60" s="84">
        <f t="shared" si="2"/>
        <v>22464</v>
      </c>
      <c r="S60" s="6">
        <f t="shared" si="1"/>
        <v>25159.680000000004</v>
      </c>
    </row>
    <row r="61" spans="1:19" ht="19.5" customHeight="1">
      <c r="A61" s="11">
        <v>47</v>
      </c>
      <c r="B61" s="11" t="s">
        <v>321</v>
      </c>
      <c r="C61" s="11" t="s">
        <v>27</v>
      </c>
      <c r="D61" s="11" t="s">
        <v>28</v>
      </c>
      <c r="E61" s="4" t="s">
        <v>29</v>
      </c>
      <c r="F61" s="4" t="s">
        <v>30</v>
      </c>
      <c r="G61" s="37" t="s">
        <v>281</v>
      </c>
      <c r="H61" s="49" t="s">
        <v>76</v>
      </c>
      <c r="I61" s="37" t="s">
        <v>162</v>
      </c>
      <c r="J61" s="37" t="s">
        <v>253</v>
      </c>
      <c r="K61" s="11">
        <v>0</v>
      </c>
      <c r="L61" s="43" t="s">
        <v>368</v>
      </c>
      <c r="M61" s="37" t="s">
        <v>363</v>
      </c>
      <c r="N61" s="11" t="s">
        <v>364</v>
      </c>
      <c r="O61" s="37" t="s">
        <v>369</v>
      </c>
      <c r="P61" s="46">
        <v>5</v>
      </c>
      <c r="Q61" s="46">
        <v>450</v>
      </c>
      <c r="R61" s="84">
        <f t="shared" si="2"/>
        <v>2250</v>
      </c>
      <c r="S61" s="6">
        <f t="shared" si="1"/>
        <v>2520.0000000000005</v>
      </c>
    </row>
    <row r="62" spans="1:19" ht="19.5" customHeight="1">
      <c r="A62" s="11">
        <v>48</v>
      </c>
      <c r="B62" s="11" t="s">
        <v>505</v>
      </c>
      <c r="C62" s="11" t="s">
        <v>27</v>
      </c>
      <c r="D62" s="11" t="s">
        <v>28</v>
      </c>
      <c r="E62" s="4" t="s">
        <v>29</v>
      </c>
      <c r="F62" s="4" t="s">
        <v>30</v>
      </c>
      <c r="G62" s="37" t="s">
        <v>282</v>
      </c>
      <c r="H62" s="49" t="s">
        <v>77</v>
      </c>
      <c r="I62" s="37" t="s">
        <v>190</v>
      </c>
      <c r="J62" s="37" t="s">
        <v>253</v>
      </c>
      <c r="K62" s="11">
        <v>0</v>
      </c>
      <c r="L62" s="43" t="s">
        <v>367</v>
      </c>
      <c r="M62" s="37" t="s">
        <v>363</v>
      </c>
      <c r="N62" s="11" t="s">
        <v>364</v>
      </c>
      <c r="O62" s="37" t="s">
        <v>369</v>
      </c>
      <c r="P62" s="46">
        <v>5</v>
      </c>
      <c r="Q62" s="46">
        <v>134</v>
      </c>
      <c r="R62" s="84">
        <f t="shared" si="2"/>
        <v>670</v>
      </c>
      <c r="S62" s="6">
        <f t="shared" si="1"/>
        <v>750.4000000000001</v>
      </c>
    </row>
    <row r="63" spans="1:19" ht="19.5" customHeight="1">
      <c r="A63" s="11">
        <v>49</v>
      </c>
      <c r="B63" s="11" t="s">
        <v>506</v>
      </c>
      <c r="C63" s="11" t="s">
        <v>27</v>
      </c>
      <c r="D63" s="11" t="s">
        <v>28</v>
      </c>
      <c r="E63" s="4" t="s">
        <v>29</v>
      </c>
      <c r="F63" s="4" t="s">
        <v>30</v>
      </c>
      <c r="G63" s="37" t="s">
        <v>283</v>
      </c>
      <c r="H63" s="49" t="s">
        <v>78</v>
      </c>
      <c r="I63" s="37" t="s">
        <v>191</v>
      </c>
      <c r="J63" s="37" t="s">
        <v>253</v>
      </c>
      <c r="K63" s="11">
        <v>0</v>
      </c>
      <c r="L63" s="43" t="s">
        <v>367</v>
      </c>
      <c r="M63" s="37" t="s">
        <v>363</v>
      </c>
      <c r="N63" s="11" t="s">
        <v>364</v>
      </c>
      <c r="O63" s="37" t="s">
        <v>377</v>
      </c>
      <c r="P63" s="46">
        <v>20</v>
      </c>
      <c r="Q63" s="46">
        <v>750</v>
      </c>
      <c r="R63" s="84">
        <f t="shared" si="2"/>
        <v>15000</v>
      </c>
      <c r="S63" s="6">
        <f t="shared" si="1"/>
        <v>16800</v>
      </c>
    </row>
    <row r="64" spans="1:19" ht="19.5" customHeight="1">
      <c r="A64" s="11">
        <v>50</v>
      </c>
      <c r="B64" s="11" t="s">
        <v>507</v>
      </c>
      <c r="C64" s="11" t="s">
        <v>27</v>
      </c>
      <c r="D64" s="11" t="s">
        <v>28</v>
      </c>
      <c r="E64" s="4" t="s">
        <v>29</v>
      </c>
      <c r="F64" s="4" t="s">
        <v>30</v>
      </c>
      <c r="G64" s="37" t="s">
        <v>284</v>
      </c>
      <c r="H64" s="49" t="s">
        <v>79</v>
      </c>
      <c r="I64" s="37" t="s">
        <v>192</v>
      </c>
      <c r="J64" s="37" t="s">
        <v>253</v>
      </c>
      <c r="K64" s="11">
        <v>0</v>
      </c>
      <c r="L64" s="43" t="s">
        <v>367</v>
      </c>
      <c r="M64" s="37" t="s">
        <v>363</v>
      </c>
      <c r="N64" s="11" t="s">
        <v>364</v>
      </c>
      <c r="O64" s="37" t="s">
        <v>377</v>
      </c>
      <c r="P64" s="46">
        <v>8</v>
      </c>
      <c r="Q64" s="46">
        <v>357</v>
      </c>
      <c r="R64" s="84">
        <f t="shared" si="2"/>
        <v>2856</v>
      </c>
      <c r="S64" s="6">
        <f t="shared" si="1"/>
        <v>3198.7200000000003</v>
      </c>
    </row>
    <row r="65" spans="1:19" ht="19.5" customHeight="1">
      <c r="A65" s="11">
        <v>51</v>
      </c>
      <c r="B65" s="11" t="s">
        <v>508</v>
      </c>
      <c r="C65" s="11" t="s">
        <v>27</v>
      </c>
      <c r="D65" s="11" t="s">
        <v>28</v>
      </c>
      <c r="E65" s="4" t="s">
        <v>29</v>
      </c>
      <c r="F65" s="4" t="s">
        <v>30</v>
      </c>
      <c r="G65" s="37" t="s">
        <v>256</v>
      </c>
      <c r="H65" s="49" t="s">
        <v>80</v>
      </c>
      <c r="I65" s="37" t="s">
        <v>193</v>
      </c>
      <c r="J65" s="37" t="s">
        <v>253</v>
      </c>
      <c r="K65" s="11">
        <v>0</v>
      </c>
      <c r="L65" s="43" t="s">
        <v>367</v>
      </c>
      <c r="M65" s="37" t="s">
        <v>363</v>
      </c>
      <c r="N65" s="11" t="s">
        <v>364</v>
      </c>
      <c r="O65" s="37" t="s">
        <v>377</v>
      </c>
      <c r="P65" s="46">
        <v>15</v>
      </c>
      <c r="Q65" s="46">
        <v>223</v>
      </c>
      <c r="R65" s="84">
        <f t="shared" si="2"/>
        <v>3345</v>
      </c>
      <c r="S65" s="6">
        <f t="shared" si="1"/>
        <v>3746.4000000000005</v>
      </c>
    </row>
    <row r="66" spans="1:19" ht="19.5" customHeight="1">
      <c r="A66" s="11">
        <v>52</v>
      </c>
      <c r="B66" s="11" t="s">
        <v>509</v>
      </c>
      <c r="C66" s="11" t="s">
        <v>27</v>
      </c>
      <c r="D66" s="11" t="s">
        <v>28</v>
      </c>
      <c r="E66" s="4" t="s">
        <v>29</v>
      </c>
      <c r="F66" s="4" t="s">
        <v>30</v>
      </c>
      <c r="G66" s="37" t="s">
        <v>265</v>
      </c>
      <c r="H66" s="49" t="s">
        <v>81</v>
      </c>
      <c r="I66" s="37" t="s">
        <v>194</v>
      </c>
      <c r="J66" s="37" t="s">
        <v>253</v>
      </c>
      <c r="K66" s="11">
        <v>0</v>
      </c>
      <c r="L66" s="43" t="s">
        <v>367</v>
      </c>
      <c r="M66" s="37" t="s">
        <v>363</v>
      </c>
      <c r="N66" s="11" t="s">
        <v>364</v>
      </c>
      <c r="O66" s="37" t="s">
        <v>369</v>
      </c>
      <c r="P66" s="46">
        <v>3</v>
      </c>
      <c r="Q66" s="46">
        <v>1785</v>
      </c>
      <c r="R66" s="84">
        <f t="shared" si="2"/>
        <v>5355</v>
      </c>
      <c r="S66" s="6">
        <f t="shared" si="1"/>
        <v>5997.6</v>
      </c>
    </row>
    <row r="67" spans="1:19" ht="19.5" customHeight="1">
      <c r="A67" s="11">
        <v>53</v>
      </c>
      <c r="B67" s="11" t="s">
        <v>510</v>
      </c>
      <c r="C67" s="11" t="s">
        <v>27</v>
      </c>
      <c r="D67" s="11" t="s">
        <v>28</v>
      </c>
      <c r="E67" s="4" t="s">
        <v>29</v>
      </c>
      <c r="F67" s="4" t="s">
        <v>30</v>
      </c>
      <c r="G67" s="37" t="s">
        <v>277</v>
      </c>
      <c r="H67" s="49" t="s">
        <v>82</v>
      </c>
      <c r="I67" s="37" t="s">
        <v>195</v>
      </c>
      <c r="J67" s="37" t="s">
        <v>253</v>
      </c>
      <c r="K67" s="11">
        <v>0</v>
      </c>
      <c r="L67" s="43" t="s">
        <v>367</v>
      </c>
      <c r="M67" s="37" t="s">
        <v>363</v>
      </c>
      <c r="N67" s="11" t="s">
        <v>364</v>
      </c>
      <c r="O67" s="37" t="s">
        <v>369</v>
      </c>
      <c r="P67" s="46">
        <v>3</v>
      </c>
      <c r="Q67" s="46">
        <v>893</v>
      </c>
      <c r="R67" s="84">
        <f t="shared" si="2"/>
        <v>2679</v>
      </c>
      <c r="S67" s="6">
        <f t="shared" si="1"/>
        <v>3000.4800000000005</v>
      </c>
    </row>
    <row r="68" spans="1:19" ht="19.5" customHeight="1">
      <c r="A68" s="11">
        <v>54</v>
      </c>
      <c r="B68" s="11" t="s">
        <v>511</v>
      </c>
      <c r="C68" s="11" t="s">
        <v>27</v>
      </c>
      <c r="D68" s="11" t="s">
        <v>28</v>
      </c>
      <c r="E68" s="4" t="s">
        <v>29</v>
      </c>
      <c r="F68" s="4" t="s">
        <v>30</v>
      </c>
      <c r="G68" s="37" t="s">
        <v>281</v>
      </c>
      <c r="H68" s="49" t="s">
        <v>83</v>
      </c>
      <c r="I68" s="37" t="s">
        <v>196</v>
      </c>
      <c r="J68" s="37" t="s">
        <v>253</v>
      </c>
      <c r="K68" s="11">
        <v>0</v>
      </c>
      <c r="L68" s="43" t="s">
        <v>367</v>
      </c>
      <c r="M68" s="37" t="s">
        <v>363</v>
      </c>
      <c r="N68" s="11" t="s">
        <v>364</v>
      </c>
      <c r="O68" s="37" t="s">
        <v>369</v>
      </c>
      <c r="P68" s="46">
        <v>8</v>
      </c>
      <c r="Q68" s="46">
        <v>625</v>
      </c>
      <c r="R68" s="84">
        <f t="shared" si="2"/>
        <v>5000</v>
      </c>
      <c r="S68" s="6">
        <f t="shared" si="1"/>
        <v>5600.000000000001</v>
      </c>
    </row>
    <row r="69" spans="1:19" ht="19.5" customHeight="1">
      <c r="A69" s="11">
        <v>55</v>
      </c>
      <c r="B69" s="11" t="s">
        <v>322</v>
      </c>
      <c r="C69" s="11" t="s">
        <v>27</v>
      </c>
      <c r="D69" s="11" t="s">
        <v>28</v>
      </c>
      <c r="E69" s="4" t="s">
        <v>29</v>
      </c>
      <c r="F69" s="4" t="s">
        <v>30</v>
      </c>
      <c r="G69" s="37" t="s">
        <v>275</v>
      </c>
      <c r="H69" s="49" t="s">
        <v>84</v>
      </c>
      <c r="I69" s="37" t="s">
        <v>197</v>
      </c>
      <c r="J69" s="37" t="s">
        <v>253</v>
      </c>
      <c r="K69" s="11">
        <v>0</v>
      </c>
      <c r="L69" s="43" t="s">
        <v>367</v>
      </c>
      <c r="M69" s="37" t="s">
        <v>363</v>
      </c>
      <c r="N69" s="11" t="s">
        <v>364</v>
      </c>
      <c r="O69" s="37" t="s">
        <v>379</v>
      </c>
      <c r="P69" s="46">
        <v>50</v>
      </c>
      <c r="Q69" s="46">
        <v>98</v>
      </c>
      <c r="R69" s="84">
        <f t="shared" si="2"/>
        <v>4900</v>
      </c>
      <c r="S69" s="6">
        <f t="shared" si="1"/>
        <v>5488.000000000001</v>
      </c>
    </row>
    <row r="70" spans="1:19" ht="19.5" customHeight="1">
      <c r="A70" s="11">
        <v>56</v>
      </c>
      <c r="B70" s="11" t="s">
        <v>323</v>
      </c>
      <c r="C70" s="11" t="s">
        <v>27</v>
      </c>
      <c r="D70" s="11" t="s">
        <v>28</v>
      </c>
      <c r="E70" s="4" t="s">
        <v>29</v>
      </c>
      <c r="F70" s="4" t="s">
        <v>30</v>
      </c>
      <c r="G70" s="37" t="s">
        <v>286</v>
      </c>
      <c r="H70" s="49" t="s">
        <v>85</v>
      </c>
      <c r="I70" s="37" t="s">
        <v>198</v>
      </c>
      <c r="J70" s="37" t="s">
        <v>253</v>
      </c>
      <c r="K70" s="11">
        <v>0</v>
      </c>
      <c r="L70" s="43" t="s">
        <v>367</v>
      </c>
      <c r="M70" s="37" t="s">
        <v>363</v>
      </c>
      <c r="N70" s="11" t="s">
        <v>364</v>
      </c>
      <c r="O70" s="37" t="s">
        <v>369</v>
      </c>
      <c r="P70" s="46">
        <v>50</v>
      </c>
      <c r="Q70" s="46">
        <v>89</v>
      </c>
      <c r="R70" s="84">
        <f t="shared" si="2"/>
        <v>4450</v>
      </c>
      <c r="S70" s="6">
        <f aca="true" t="shared" si="3" ref="S70:S118">R70*112%</f>
        <v>4984.000000000001</v>
      </c>
    </row>
    <row r="71" spans="1:19" ht="19.5" customHeight="1">
      <c r="A71" s="11">
        <v>57</v>
      </c>
      <c r="B71" s="11" t="s">
        <v>512</v>
      </c>
      <c r="C71" s="11" t="s">
        <v>27</v>
      </c>
      <c r="D71" s="11" t="s">
        <v>28</v>
      </c>
      <c r="E71" s="4" t="s">
        <v>29</v>
      </c>
      <c r="F71" s="4" t="s">
        <v>30</v>
      </c>
      <c r="G71" s="37" t="s">
        <v>286</v>
      </c>
      <c r="H71" s="49" t="s">
        <v>86</v>
      </c>
      <c r="I71" s="37" t="s">
        <v>198</v>
      </c>
      <c r="J71" s="37" t="s">
        <v>253</v>
      </c>
      <c r="K71" s="11">
        <v>0</v>
      </c>
      <c r="L71" s="43" t="s">
        <v>367</v>
      </c>
      <c r="M71" s="37" t="s">
        <v>363</v>
      </c>
      <c r="N71" s="11" t="s">
        <v>364</v>
      </c>
      <c r="O71" s="37" t="s">
        <v>369</v>
      </c>
      <c r="P71" s="46">
        <v>10</v>
      </c>
      <c r="Q71" s="46">
        <v>89</v>
      </c>
      <c r="R71" s="84">
        <f t="shared" si="2"/>
        <v>890</v>
      </c>
      <c r="S71" s="6">
        <f t="shared" si="3"/>
        <v>996.8000000000001</v>
      </c>
    </row>
    <row r="72" spans="1:19" ht="19.5" customHeight="1">
      <c r="A72" s="11">
        <v>58</v>
      </c>
      <c r="B72" s="11" t="s">
        <v>324</v>
      </c>
      <c r="C72" s="11" t="s">
        <v>27</v>
      </c>
      <c r="D72" s="11" t="s">
        <v>28</v>
      </c>
      <c r="E72" s="4" t="s">
        <v>29</v>
      </c>
      <c r="F72" s="4" t="s">
        <v>30</v>
      </c>
      <c r="G72" s="37" t="s">
        <v>282</v>
      </c>
      <c r="H72" s="49" t="s">
        <v>87</v>
      </c>
      <c r="I72" s="37" t="s">
        <v>199</v>
      </c>
      <c r="J72" s="37" t="s">
        <v>253</v>
      </c>
      <c r="K72" s="11">
        <v>0</v>
      </c>
      <c r="L72" s="43" t="s">
        <v>367</v>
      </c>
      <c r="M72" s="37" t="s">
        <v>363</v>
      </c>
      <c r="N72" s="11" t="s">
        <v>364</v>
      </c>
      <c r="O72" s="37" t="s">
        <v>383</v>
      </c>
      <c r="P72" s="46">
        <v>2</v>
      </c>
      <c r="Q72" s="46">
        <v>98</v>
      </c>
      <c r="R72" s="84">
        <f t="shared" si="2"/>
        <v>196</v>
      </c>
      <c r="S72" s="6">
        <f t="shared" si="3"/>
        <v>219.52</v>
      </c>
    </row>
    <row r="73" spans="1:19" ht="19.5" customHeight="1">
      <c r="A73" s="11">
        <v>59</v>
      </c>
      <c r="B73" s="11" t="s">
        <v>513</v>
      </c>
      <c r="C73" s="11" t="s">
        <v>27</v>
      </c>
      <c r="D73" s="11" t="s">
        <v>28</v>
      </c>
      <c r="E73" s="4" t="s">
        <v>29</v>
      </c>
      <c r="F73" s="4" t="s">
        <v>30</v>
      </c>
      <c r="G73" s="37" t="s">
        <v>288</v>
      </c>
      <c r="H73" s="52" t="s">
        <v>88</v>
      </c>
      <c r="I73" s="53" t="s">
        <v>200</v>
      </c>
      <c r="J73" s="37" t="s">
        <v>253</v>
      </c>
      <c r="K73" s="11">
        <v>0</v>
      </c>
      <c r="L73" s="43" t="s">
        <v>368</v>
      </c>
      <c r="M73" s="37" t="s">
        <v>363</v>
      </c>
      <c r="N73" s="11" t="s">
        <v>364</v>
      </c>
      <c r="O73" s="53" t="s">
        <v>377</v>
      </c>
      <c r="P73" s="54">
        <v>100</v>
      </c>
      <c r="Q73" s="46">
        <v>1250</v>
      </c>
      <c r="R73" s="84">
        <f t="shared" si="2"/>
        <v>125000</v>
      </c>
      <c r="S73" s="6">
        <f t="shared" si="3"/>
        <v>140000</v>
      </c>
    </row>
    <row r="74" spans="1:19" ht="19.5" customHeight="1">
      <c r="A74" s="11">
        <v>60</v>
      </c>
      <c r="B74" s="11" t="s">
        <v>325</v>
      </c>
      <c r="C74" s="11" t="s">
        <v>27</v>
      </c>
      <c r="D74" s="11" t="s">
        <v>28</v>
      </c>
      <c r="E74" s="4" t="s">
        <v>29</v>
      </c>
      <c r="F74" s="4" t="s">
        <v>30</v>
      </c>
      <c r="G74" s="37" t="s">
        <v>289</v>
      </c>
      <c r="H74" s="52" t="s">
        <v>89</v>
      </c>
      <c r="I74" s="53" t="s">
        <v>201</v>
      </c>
      <c r="J74" s="37" t="s">
        <v>253</v>
      </c>
      <c r="K74" s="11">
        <v>0</v>
      </c>
      <c r="L74" s="43" t="s">
        <v>368</v>
      </c>
      <c r="M74" s="37" t="s">
        <v>363</v>
      </c>
      <c r="N74" s="11" t="s">
        <v>364</v>
      </c>
      <c r="O74" s="53" t="s">
        <v>385</v>
      </c>
      <c r="P74" s="54">
        <v>4</v>
      </c>
      <c r="Q74" s="46">
        <v>3125</v>
      </c>
      <c r="R74" s="84">
        <f t="shared" si="2"/>
        <v>12500</v>
      </c>
      <c r="S74" s="6">
        <f t="shared" si="3"/>
        <v>14000.000000000002</v>
      </c>
    </row>
    <row r="75" spans="1:19" ht="19.5" customHeight="1">
      <c r="A75" s="11">
        <v>61</v>
      </c>
      <c r="B75" s="11" t="s">
        <v>514</v>
      </c>
      <c r="C75" s="11" t="s">
        <v>27</v>
      </c>
      <c r="D75" s="11" t="s">
        <v>28</v>
      </c>
      <c r="E75" s="4" t="s">
        <v>29</v>
      </c>
      <c r="F75" s="4" t="s">
        <v>30</v>
      </c>
      <c r="G75" s="37" t="s">
        <v>290</v>
      </c>
      <c r="H75" s="52" t="s">
        <v>90</v>
      </c>
      <c r="I75" s="53" t="s">
        <v>202</v>
      </c>
      <c r="J75" s="37" t="s">
        <v>253</v>
      </c>
      <c r="K75" s="11">
        <v>0</v>
      </c>
      <c r="L75" s="43" t="s">
        <v>367</v>
      </c>
      <c r="M75" s="37" t="s">
        <v>363</v>
      </c>
      <c r="N75" s="11" t="s">
        <v>364</v>
      </c>
      <c r="O75" s="53" t="s">
        <v>377</v>
      </c>
      <c r="P75" s="54">
        <v>250</v>
      </c>
      <c r="Q75" s="46">
        <v>40</v>
      </c>
      <c r="R75" s="84">
        <f t="shared" si="2"/>
        <v>10000</v>
      </c>
      <c r="S75" s="6">
        <f t="shared" si="3"/>
        <v>11200.000000000002</v>
      </c>
    </row>
    <row r="76" spans="1:19" ht="19.5" customHeight="1">
      <c r="A76" s="11">
        <v>62</v>
      </c>
      <c r="B76" s="11" t="s">
        <v>515</v>
      </c>
      <c r="C76" s="11" t="s">
        <v>27</v>
      </c>
      <c r="D76" s="11" t="s">
        <v>28</v>
      </c>
      <c r="E76" s="4" t="s">
        <v>29</v>
      </c>
      <c r="F76" s="4" t="s">
        <v>30</v>
      </c>
      <c r="G76" s="37" t="s">
        <v>291</v>
      </c>
      <c r="H76" s="52" t="s">
        <v>91</v>
      </c>
      <c r="I76" s="53" t="s">
        <v>203</v>
      </c>
      <c r="J76" s="37" t="s">
        <v>253</v>
      </c>
      <c r="K76" s="11">
        <v>0</v>
      </c>
      <c r="L76" s="43" t="s">
        <v>368</v>
      </c>
      <c r="M76" s="37" t="s">
        <v>363</v>
      </c>
      <c r="N76" s="11" t="s">
        <v>364</v>
      </c>
      <c r="O76" s="53" t="s">
        <v>377</v>
      </c>
      <c r="P76" s="54">
        <v>20</v>
      </c>
      <c r="Q76" s="46">
        <v>1200</v>
      </c>
      <c r="R76" s="84">
        <f t="shared" si="2"/>
        <v>24000</v>
      </c>
      <c r="S76" s="6">
        <f t="shared" si="3"/>
        <v>26880.000000000004</v>
      </c>
    </row>
    <row r="77" spans="1:19" ht="19.5" customHeight="1">
      <c r="A77" s="11">
        <v>63</v>
      </c>
      <c r="B77" s="11" t="s">
        <v>326</v>
      </c>
      <c r="C77" s="11" t="s">
        <v>27</v>
      </c>
      <c r="D77" s="11" t="s">
        <v>28</v>
      </c>
      <c r="E77" s="4" t="s">
        <v>29</v>
      </c>
      <c r="F77" s="4" t="s">
        <v>30</v>
      </c>
      <c r="G77" s="37" t="s">
        <v>292</v>
      </c>
      <c r="H77" s="52" t="s">
        <v>92</v>
      </c>
      <c r="I77" s="53" t="s">
        <v>204</v>
      </c>
      <c r="J77" s="37" t="s">
        <v>253</v>
      </c>
      <c r="K77" s="11">
        <v>0</v>
      </c>
      <c r="L77" s="43" t="s">
        <v>367</v>
      </c>
      <c r="M77" s="37" t="s">
        <v>363</v>
      </c>
      <c r="N77" s="11" t="s">
        <v>364</v>
      </c>
      <c r="O77" s="53" t="s">
        <v>369</v>
      </c>
      <c r="P77" s="54">
        <v>5</v>
      </c>
      <c r="Q77" s="46">
        <v>6250</v>
      </c>
      <c r="R77" s="84">
        <f t="shared" si="2"/>
        <v>31250</v>
      </c>
      <c r="S77" s="6">
        <f t="shared" si="3"/>
        <v>35000</v>
      </c>
    </row>
    <row r="78" spans="1:19" ht="19.5" customHeight="1">
      <c r="A78" s="11">
        <v>64</v>
      </c>
      <c r="B78" s="11" t="s">
        <v>516</v>
      </c>
      <c r="C78" s="11" t="s">
        <v>27</v>
      </c>
      <c r="D78" s="11" t="s">
        <v>28</v>
      </c>
      <c r="E78" s="4" t="s">
        <v>29</v>
      </c>
      <c r="F78" s="4" t="s">
        <v>30</v>
      </c>
      <c r="G78" s="37" t="s">
        <v>293</v>
      </c>
      <c r="H78" s="49" t="s">
        <v>93</v>
      </c>
      <c r="I78" s="49" t="s">
        <v>205</v>
      </c>
      <c r="J78" s="37" t="s">
        <v>253</v>
      </c>
      <c r="K78" s="11">
        <v>0</v>
      </c>
      <c r="L78" s="43" t="s">
        <v>367</v>
      </c>
      <c r="M78" s="37" t="s">
        <v>363</v>
      </c>
      <c r="N78" s="11" t="s">
        <v>364</v>
      </c>
      <c r="O78" s="37" t="s">
        <v>378</v>
      </c>
      <c r="P78" s="46">
        <v>3</v>
      </c>
      <c r="Q78" s="46">
        <v>196</v>
      </c>
      <c r="R78" s="84">
        <f t="shared" si="2"/>
        <v>588</v>
      </c>
      <c r="S78" s="6">
        <f t="shared" si="3"/>
        <v>658.5600000000001</v>
      </c>
    </row>
    <row r="79" spans="1:19" ht="19.5" customHeight="1">
      <c r="A79" s="11">
        <v>65</v>
      </c>
      <c r="B79" s="11" t="s">
        <v>517</v>
      </c>
      <c r="C79" s="11" t="s">
        <v>27</v>
      </c>
      <c r="D79" s="11" t="s">
        <v>28</v>
      </c>
      <c r="E79" s="4" t="s">
        <v>29</v>
      </c>
      <c r="F79" s="4" t="s">
        <v>30</v>
      </c>
      <c r="G79" s="47" t="s">
        <v>294</v>
      </c>
      <c r="H79" s="49" t="s">
        <v>94</v>
      </c>
      <c r="I79" s="37" t="s">
        <v>206</v>
      </c>
      <c r="J79" s="37" t="s">
        <v>253</v>
      </c>
      <c r="K79" s="11">
        <v>0</v>
      </c>
      <c r="L79" s="43" t="s">
        <v>368</v>
      </c>
      <c r="M79" s="37" t="s">
        <v>363</v>
      </c>
      <c r="N79" s="11" t="s">
        <v>364</v>
      </c>
      <c r="O79" s="37" t="s">
        <v>378</v>
      </c>
      <c r="P79" s="46">
        <v>2</v>
      </c>
      <c r="Q79" s="46">
        <v>107</v>
      </c>
      <c r="R79" s="84">
        <f aca="true" t="shared" si="4" ref="R79:R132">P79*Q79</f>
        <v>214</v>
      </c>
      <c r="S79" s="6">
        <f t="shared" si="3"/>
        <v>239.68000000000004</v>
      </c>
    </row>
    <row r="80" spans="1:19" ht="19.5" customHeight="1">
      <c r="A80" s="11">
        <v>66</v>
      </c>
      <c r="B80" s="11" t="s">
        <v>518</v>
      </c>
      <c r="C80" s="11" t="s">
        <v>27</v>
      </c>
      <c r="D80" s="11" t="s">
        <v>28</v>
      </c>
      <c r="E80" s="4" t="s">
        <v>29</v>
      </c>
      <c r="F80" s="4" t="s">
        <v>30</v>
      </c>
      <c r="G80" s="37" t="s">
        <v>285</v>
      </c>
      <c r="H80" s="49" t="s">
        <v>95</v>
      </c>
      <c r="I80" s="37" t="s">
        <v>181</v>
      </c>
      <c r="J80" s="37" t="s">
        <v>253</v>
      </c>
      <c r="K80" s="11">
        <v>0</v>
      </c>
      <c r="L80" s="43" t="s">
        <v>367</v>
      </c>
      <c r="M80" s="37" t="s">
        <v>363</v>
      </c>
      <c r="N80" s="11" t="s">
        <v>364</v>
      </c>
      <c r="O80" s="37" t="s">
        <v>378</v>
      </c>
      <c r="P80" s="46">
        <v>2</v>
      </c>
      <c r="Q80" s="46">
        <v>2410</v>
      </c>
      <c r="R80" s="84">
        <f t="shared" si="4"/>
        <v>4820</v>
      </c>
      <c r="S80" s="6">
        <f t="shared" si="3"/>
        <v>5398.400000000001</v>
      </c>
    </row>
    <row r="81" spans="1:19" ht="19.5" customHeight="1">
      <c r="A81" s="11">
        <v>67</v>
      </c>
      <c r="B81" s="11" t="s">
        <v>519</v>
      </c>
      <c r="C81" s="11" t="s">
        <v>27</v>
      </c>
      <c r="D81" s="11" t="s">
        <v>28</v>
      </c>
      <c r="E81" s="4" t="s">
        <v>29</v>
      </c>
      <c r="F81" s="4" t="s">
        <v>30</v>
      </c>
      <c r="G81" s="37" t="s">
        <v>286</v>
      </c>
      <c r="H81" s="49" t="s">
        <v>96</v>
      </c>
      <c r="I81" s="37" t="s">
        <v>198</v>
      </c>
      <c r="J81" s="37" t="s">
        <v>253</v>
      </c>
      <c r="K81" s="11">
        <v>0</v>
      </c>
      <c r="L81" s="43" t="s">
        <v>367</v>
      </c>
      <c r="M81" s="37" t="s">
        <v>363</v>
      </c>
      <c r="N81" s="11" t="s">
        <v>364</v>
      </c>
      <c r="O81" s="37" t="s">
        <v>378</v>
      </c>
      <c r="P81" s="46">
        <v>2</v>
      </c>
      <c r="Q81" s="46">
        <v>223</v>
      </c>
      <c r="R81" s="84">
        <f t="shared" si="4"/>
        <v>446</v>
      </c>
      <c r="S81" s="6">
        <f t="shared" si="3"/>
        <v>499.52000000000004</v>
      </c>
    </row>
    <row r="82" spans="1:19" ht="19.5" customHeight="1">
      <c r="A82" s="11">
        <v>68</v>
      </c>
      <c r="B82" s="11" t="s">
        <v>520</v>
      </c>
      <c r="C82" s="11" t="s">
        <v>27</v>
      </c>
      <c r="D82" s="11" t="s">
        <v>28</v>
      </c>
      <c r="E82" s="4" t="s">
        <v>29</v>
      </c>
      <c r="F82" s="4" t="s">
        <v>30</v>
      </c>
      <c r="G82" s="37" t="s">
        <v>265</v>
      </c>
      <c r="H82" s="49" t="s">
        <v>97</v>
      </c>
      <c r="I82" s="37" t="s">
        <v>207</v>
      </c>
      <c r="J82" s="37" t="s">
        <v>253</v>
      </c>
      <c r="K82" s="11">
        <v>0</v>
      </c>
      <c r="L82" s="43" t="s">
        <v>367</v>
      </c>
      <c r="M82" s="37" t="s">
        <v>363</v>
      </c>
      <c r="N82" s="11" t="s">
        <v>364</v>
      </c>
      <c r="O82" s="37" t="s">
        <v>378</v>
      </c>
      <c r="P82" s="46">
        <v>12</v>
      </c>
      <c r="Q82" s="46">
        <v>223</v>
      </c>
      <c r="R82" s="84">
        <f t="shared" si="4"/>
        <v>2676</v>
      </c>
      <c r="S82" s="6">
        <f t="shared" si="3"/>
        <v>2997.1200000000003</v>
      </c>
    </row>
    <row r="83" spans="1:19" ht="19.5" customHeight="1">
      <c r="A83" s="11">
        <v>69</v>
      </c>
      <c r="B83" s="11" t="s">
        <v>521</v>
      </c>
      <c r="C83" s="11" t="s">
        <v>27</v>
      </c>
      <c r="D83" s="11" t="s">
        <v>28</v>
      </c>
      <c r="E83" s="4" t="s">
        <v>29</v>
      </c>
      <c r="F83" s="4" t="s">
        <v>30</v>
      </c>
      <c r="G83" s="37" t="s">
        <v>255</v>
      </c>
      <c r="H83" s="49" t="s">
        <v>98</v>
      </c>
      <c r="I83" s="37"/>
      <c r="J83" s="37" t="s">
        <v>253</v>
      </c>
      <c r="K83" s="11">
        <v>0</v>
      </c>
      <c r="L83" s="43" t="s">
        <v>367</v>
      </c>
      <c r="M83" s="37" t="s">
        <v>363</v>
      </c>
      <c r="N83" s="11" t="s">
        <v>364</v>
      </c>
      <c r="O83" s="37" t="s">
        <v>378</v>
      </c>
      <c r="P83" s="46">
        <v>10</v>
      </c>
      <c r="Q83" s="46">
        <v>320</v>
      </c>
      <c r="R83" s="84">
        <f t="shared" si="4"/>
        <v>3200</v>
      </c>
      <c r="S83" s="6">
        <f t="shared" si="3"/>
        <v>3584.0000000000005</v>
      </c>
    </row>
    <row r="84" spans="1:19" ht="19.5" customHeight="1">
      <c r="A84" s="11">
        <v>70</v>
      </c>
      <c r="B84" s="11" t="s">
        <v>327</v>
      </c>
      <c r="C84" s="11" t="s">
        <v>27</v>
      </c>
      <c r="D84" s="11" t="s">
        <v>28</v>
      </c>
      <c r="E84" s="4" t="s">
        <v>29</v>
      </c>
      <c r="F84" s="4" t="s">
        <v>30</v>
      </c>
      <c r="G84" s="37" t="s">
        <v>265</v>
      </c>
      <c r="H84" s="49" t="s">
        <v>99</v>
      </c>
      <c r="I84" s="37"/>
      <c r="J84" s="37" t="s">
        <v>253</v>
      </c>
      <c r="K84" s="11">
        <v>0</v>
      </c>
      <c r="L84" s="43" t="s">
        <v>367</v>
      </c>
      <c r="M84" s="37" t="s">
        <v>363</v>
      </c>
      <c r="N84" s="11" t="s">
        <v>364</v>
      </c>
      <c r="O84" s="37" t="s">
        <v>378</v>
      </c>
      <c r="P84" s="46">
        <v>2</v>
      </c>
      <c r="Q84" s="46">
        <v>150</v>
      </c>
      <c r="R84" s="84">
        <f t="shared" si="4"/>
        <v>300</v>
      </c>
      <c r="S84" s="6">
        <f t="shared" si="3"/>
        <v>336.00000000000006</v>
      </c>
    </row>
    <row r="85" spans="1:19" ht="19.5" customHeight="1">
      <c r="A85" s="11">
        <v>71</v>
      </c>
      <c r="B85" s="11" t="s">
        <v>328</v>
      </c>
      <c r="C85" s="11" t="s">
        <v>27</v>
      </c>
      <c r="D85" s="11" t="s">
        <v>28</v>
      </c>
      <c r="E85" s="4" t="s">
        <v>29</v>
      </c>
      <c r="F85" s="4" t="s">
        <v>30</v>
      </c>
      <c r="G85" s="37" t="s">
        <v>295</v>
      </c>
      <c r="H85" s="49" t="s">
        <v>100</v>
      </c>
      <c r="I85" s="37" t="s">
        <v>208</v>
      </c>
      <c r="J85" s="37" t="s">
        <v>253</v>
      </c>
      <c r="K85" s="11">
        <v>0</v>
      </c>
      <c r="L85" s="43" t="s">
        <v>367</v>
      </c>
      <c r="M85" s="37" t="s">
        <v>363</v>
      </c>
      <c r="N85" s="11" t="s">
        <v>364</v>
      </c>
      <c r="O85" s="37" t="s">
        <v>378</v>
      </c>
      <c r="P85" s="46">
        <v>2</v>
      </c>
      <c r="Q85" s="46">
        <v>134</v>
      </c>
      <c r="R85" s="84">
        <f t="shared" si="4"/>
        <v>268</v>
      </c>
      <c r="S85" s="6">
        <f t="shared" si="3"/>
        <v>300.16</v>
      </c>
    </row>
    <row r="86" spans="1:19" ht="19.5" customHeight="1">
      <c r="A86" s="11">
        <v>72</v>
      </c>
      <c r="B86" s="11" t="s">
        <v>522</v>
      </c>
      <c r="C86" s="11" t="s">
        <v>27</v>
      </c>
      <c r="D86" s="11" t="s">
        <v>28</v>
      </c>
      <c r="E86" s="4" t="s">
        <v>29</v>
      </c>
      <c r="F86" s="4" t="s">
        <v>30</v>
      </c>
      <c r="G86" s="47" t="s">
        <v>287</v>
      </c>
      <c r="H86" s="37" t="s">
        <v>101</v>
      </c>
      <c r="I86" s="37"/>
      <c r="J86" s="37" t="s">
        <v>253</v>
      </c>
      <c r="K86" s="11">
        <v>0</v>
      </c>
      <c r="L86" s="38" t="s">
        <v>367</v>
      </c>
      <c r="M86" s="37" t="s">
        <v>363</v>
      </c>
      <c r="N86" s="11" t="s">
        <v>364</v>
      </c>
      <c r="O86" s="37" t="s">
        <v>386</v>
      </c>
      <c r="P86" s="46">
        <v>2</v>
      </c>
      <c r="Q86" s="46">
        <v>2500</v>
      </c>
      <c r="R86" s="84">
        <f t="shared" si="4"/>
        <v>5000</v>
      </c>
      <c r="S86" s="6">
        <f t="shared" si="3"/>
        <v>5600.000000000001</v>
      </c>
    </row>
    <row r="87" spans="1:19" ht="19.5" customHeight="1">
      <c r="A87" s="11">
        <v>73</v>
      </c>
      <c r="B87" s="11" t="s">
        <v>523</v>
      </c>
      <c r="C87" s="11" t="s">
        <v>27</v>
      </c>
      <c r="D87" s="11" t="s">
        <v>28</v>
      </c>
      <c r="E87" s="4" t="s">
        <v>29</v>
      </c>
      <c r="F87" s="4" t="s">
        <v>30</v>
      </c>
      <c r="G87" s="37" t="s">
        <v>295</v>
      </c>
      <c r="H87" s="49" t="s">
        <v>102</v>
      </c>
      <c r="I87" s="37" t="s">
        <v>209</v>
      </c>
      <c r="J87" s="37" t="s">
        <v>253</v>
      </c>
      <c r="K87" s="11">
        <v>0</v>
      </c>
      <c r="L87" s="43" t="s">
        <v>367</v>
      </c>
      <c r="M87" s="37" t="s">
        <v>363</v>
      </c>
      <c r="N87" s="11" t="s">
        <v>364</v>
      </c>
      <c r="O87" s="37" t="s">
        <v>378</v>
      </c>
      <c r="P87" s="46">
        <v>2</v>
      </c>
      <c r="Q87" s="46">
        <v>580</v>
      </c>
      <c r="R87" s="84">
        <f t="shared" si="4"/>
        <v>1160</v>
      </c>
      <c r="S87" s="6">
        <f t="shared" si="3"/>
        <v>1299.2</v>
      </c>
    </row>
    <row r="88" spans="1:19" ht="19.5" customHeight="1">
      <c r="A88" s="11">
        <v>74</v>
      </c>
      <c r="B88" s="11" t="s">
        <v>524</v>
      </c>
      <c r="C88" s="11" t="s">
        <v>27</v>
      </c>
      <c r="D88" s="11" t="s">
        <v>28</v>
      </c>
      <c r="E88" s="4" t="s">
        <v>29</v>
      </c>
      <c r="F88" s="4" t="s">
        <v>30</v>
      </c>
      <c r="G88" s="37" t="s">
        <v>295</v>
      </c>
      <c r="H88" s="49" t="s">
        <v>103</v>
      </c>
      <c r="I88" s="37"/>
      <c r="J88" s="37" t="s">
        <v>253</v>
      </c>
      <c r="K88" s="11">
        <v>0</v>
      </c>
      <c r="L88" s="43" t="s">
        <v>367</v>
      </c>
      <c r="M88" s="37" t="s">
        <v>363</v>
      </c>
      <c r="N88" s="11" t="s">
        <v>364</v>
      </c>
      <c r="O88" s="37" t="s">
        <v>378</v>
      </c>
      <c r="P88" s="46">
        <v>2</v>
      </c>
      <c r="Q88" s="46">
        <v>321</v>
      </c>
      <c r="R88" s="84">
        <f t="shared" si="4"/>
        <v>642</v>
      </c>
      <c r="S88" s="6">
        <f t="shared" si="3"/>
        <v>719.0400000000001</v>
      </c>
    </row>
    <row r="89" spans="1:19" ht="19.5" customHeight="1">
      <c r="A89" s="11">
        <v>75</v>
      </c>
      <c r="B89" s="11" t="s">
        <v>329</v>
      </c>
      <c r="C89" s="11" t="s">
        <v>27</v>
      </c>
      <c r="D89" s="11" t="s">
        <v>28</v>
      </c>
      <c r="E89" s="4" t="s">
        <v>29</v>
      </c>
      <c r="F89" s="4" t="s">
        <v>30</v>
      </c>
      <c r="G89" s="37" t="s">
        <v>296</v>
      </c>
      <c r="H89" s="49" t="s">
        <v>104</v>
      </c>
      <c r="I89" s="37" t="s">
        <v>210</v>
      </c>
      <c r="J89" s="37" t="s">
        <v>253</v>
      </c>
      <c r="K89" s="11">
        <v>0</v>
      </c>
      <c r="L89" s="43" t="s">
        <v>367</v>
      </c>
      <c r="M89" s="37" t="s">
        <v>363</v>
      </c>
      <c r="N89" s="11" t="s">
        <v>364</v>
      </c>
      <c r="O89" s="37" t="s">
        <v>378</v>
      </c>
      <c r="P89" s="46">
        <v>4</v>
      </c>
      <c r="Q89" s="46">
        <v>180</v>
      </c>
      <c r="R89" s="84">
        <f t="shared" si="4"/>
        <v>720</v>
      </c>
      <c r="S89" s="6">
        <f t="shared" si="3"/>
        <v>806.4000000000001</v>
      </c>
    </row>
    <row r="90" spans="1:19" ht="19.5" customHeight="1">
      <c r="A90" s="11">
        <v>76</v>
      </c>
      <c r="B90" s="11" t="s">
        <v>330</v>
      </c>
      <c r="C90" s="11" t="s">
        <v>27</v>
      </c>
      <c r="D90" s="11" t="s">
        <v>28</v>
      </c>
      <c r="E90" s="4" t="s">
        <v>29</v>
      </c>
      <c r="F90" s="4" t="s">
        <v>30</v>
      </c>
      <c r="G90" s="37" t="s">
        <v>272</v>
      </c>
      <c r="H90" s="49" t="s">
        <v>105</v>
      </c>
      <c r="I90" s="37" t="s">
        <v>211</v>
      </c>
      <c r="J90" s="37" t="s">
        <v>253</v>
      </c>
      <c r="K90" s="11">
        <v>0</v>
      </c>
      <c r="L90" s="43" t="s">
        <v>367</v>
      </c>
      <c r="M90" s="37" t="s">
        <v>363</v>
      </c>
      <c r="N90" s="11" t="s">
        <v>364</v>
      </c>
      <c r="O90" s="37" t="s">
        <v>378</v>
      </c>
      <c r="P90" s="46">
        <v>2</v>
      </c>
      <c r="Q90" s="46">
        <v>1500</v>
      </c>
      <c r="R90" s="84">
        <f t="shared" si="4"/>
        <v>3000</v>
      </c>
      <c r="S90" s="6">
        <f t="shared" si="3"/>
        <v>3360.0000000000005</v>
      </c>
    </row>
    <row r="91" spans="1:19" ht="19.5" customHeight="1">
      <c r="A91" s="11">
        <v>77</v>
      </c>
      <c r="B91" s="11" t="s">
        <v>331</v>
      </c>
      <c r="C91" s="11" t="s">
        <v>27</v>
      </c>
      <c r="D91" s="11" t="s">
        <v>28</v>
      </c>
      <c r="E91" s="4" t="s">
        <v>29</v>
      </c>
      <c r="F91" s="4" t="s">
        <v>30</v>
      </c>
      <c r="G91" s="37" t="s">
        <v>272</v>
      </c>
      <c r="H91" s="49" t="s">
        <v>106</v>
      </c>
      <c r="I91" s="37" t="s">
        <v>212</v>
      </c>
      <c r="J91" s="37" t="s">
        <v>253</v>
      </c>
      <c r="K91" s="11">
        <v>0</v>
      </c>
      <c r="L91" s="43" t="s">
        <v>367</v>
      </c>
      <c r="M91" s="37" t="s">
        <v>363</v>
      </c>
      <c r="N91" s="11" t="s">
        <v>364</v>
      </c>
      <c r="O91" s="37" t="s">
        <v>378</v>
      </c>
      <c r="P91" s="46">
        <v>2</v>
      </c>
      <c r="Q91" s="46">
        <v>1330</v>
      </c>
      <c r="R91" s="84">
        <f t="shared" si="4"/>
        <v>2660</v>
      </c>
      <c r="S91" s="6">
        <f t="shared" si="3"/>
        <v>2979.2000000000003</v>
      </c>
    </row>
    <row r="92" spans="1:19" ht="19.5" customHeight="1">
      <c r="A92" s="11">
        <v>78</v>
      </c>
      <c r="B92" s="11" t="s">
        <v>332</v>
      </c>
      <c r="C92" s="11" t="s">
        <v>27</v>
      </c>
      <c r="D92" s="11" t="s">
        <v>28</v>
      </c>
      <c r="E92" s="4" t="s">
        <v>29</v>
      </c>
      <c r="F92" s="4" t="s">
        <v>30</v>
      </c>
      <c r="G92" s="37" t="s">
        <v>272</v>
      </c>
      <c r="H92" s="49" t="s">
        <v>471</v>
      </c>
      <c r="I92" s="37" t="s">
        <v>213</v>
      </c>
      <c r="J92" s="37" t="s">
        <v>253</v>
      </c>
      <c r="K92" s="11">
        <v>0</v>
      </c>
      <c r="L92" s="43" t="s">
        <v>367</v>
      </c>
      <c r="M92" s="37" t="s">
        <v>363</v>
      </c>
      <c r="N92" s="11" t="s">
        <v>364</v>
      </c>
      <c r="O92" s="37" t="s">
        <v>378</v>
      </c>
      <c r="P92" s="46">
        <v>1</v>
      </c>
      <c r="Q92" s="46">
        <v>2000</v>
      </c>
      <c r="R92" s="84">
        <f t="shared" si="4"/>
        <v>2000</v>
      </c>
      <c r="S92" s="6">
        <f t="shared" si="3"/>
        <v>2240</v>
      </c>
    </row>
    <row r="93" spans="1:19" ht="19.5" customHeight="1">
      <c r="A93" s="11">
        <v>79</v>
      </c>
      <c r="B93" s="11" t="s">
        <v>333</v>
      </c>
      <c r="C93" s="11" t="s">
        <v>27</v>
      </c>
      <c r="D93" s="11" t="s">
        <v>28</v>
      </c>
      <c r="E93" s="4" t="s">
        <v>29</v>
      </c>
      <c r="F93" s="4" t="s">
        <v>30</v>
      </c>
      <c r="G93" s="37" t="s">
        <v>297</v>
      </c>
      <c r="H93" s="49" t="s">
        <v>107</v>
      </c>
      <c r="I93" s="37" t="s">
        <v>214</v>
      </c>
      <c r="J93" s="37" t="s">
        <v>253</v>
      </c>
      <c r="K93" s="11">
        <v>0</v>
      </c>
      <c r="L93" s="43" t="s">
        <v>367</v>
      </c>
      <c r="M93" s="37" t="s">
        <v>363</v>
      </c>
      <c r="N93" s="11" t="s">
        <v>364</v>
      </c>
      <c r="O93" s="37" t="s">
        <v>377</v>
      </c>
      <c r="P93" s="46">
        <v>400</v>
      </c>
      <c r="Q93" s="46">
        <v>105</v>
      </c>
      <c r="R93" s="84">
        <f t="shared" si="4"/>
        <v>42000</v>
      </c>
      <c r="S93" s="6">
        <f t="shared" si="3"/>
        <v>47040.00000000001</v>
      </c>
    </row>
    <row r="94" spans="1:19" ht="19.5" customHeight="1">
      <c r="A94" s="11">
        <v>80</v>
      </c>
      <c r="B94" s="11" t="s">
        <v>334</v>
      </c>
      <c r="C94" s="11" t="s">
        <v>27</v>
      </c>
      <c r="D94" s="11" t="s">
        <v>28</v>
      </c>
      <c r="E94" s="4" t="s">
        <v>29</v>
      </c>
      <c r="F94" s="4" t="s">
        <v>30</v>
      </c>
      <c r="G94" s="37" t="s">
        <v>298</v>
      </c>
      <c r="H94" s="49" t="s">
        <v>108</v>
      </c>
      <c r="I94" s="37" t="s">
        <v>215</v>
      </c>
      <c r="J94" s="37" t="s">
        <v>253</v>
      </c>
      <c r="K94" s="11">
        <v>0</v>
      </c>
      <c r="L94" s="43" t="s">
        <v>367</v>
      </c>
      <c r="M94" s="37" t="s">
        <v>363</v>
      </c>
      <c r="N94" s="11" t="s">
        <v>364</v>
      </c>
      <c r="O94" s="37" t="s">
        <v>377</v>
      </c>
      <c r="P94" s="46">
        <v>2</v>
      </c>
      <c r="Q94" s="46">
        <v>320</v>
      </c>
      <c r="R94" s="84">
        <f t="shared" si="4"/>
        <v>640</v>
      </c>
      <c r="S94" s="6">
        <f t="shared" si="3"/>
        <v>716.8000000000001</v>
      </c>
    </row>
    <row r="95" spans="1:19" ht="19.5" customHeight="1">
      <c r="A95" s="11">
        <v>81</v>
      </c>
      <c r="B95" s="11" t="s">
        <v>335</v>
      </c>
      <c r="C95" s="11" t="s">
        <v>27</v>
      </c>
      <c r="D95" s="11" t="s">
        <v>28</v>
      </c>
      <c r="E95" s="4" t="s">
        <v>29</v>
      </c>
      <c r="F95" s="4" t="s">
        <v>30</v>
      </c>
      <c r="G95" s="37" t="s">
        <v>298</v>
      </c>
      <c r="H95" s="49" t="s">
        <v>109</v>
      </c>
      <c r="I95" s="37" t="s">
        <v>216</v>
      </c>
      <c r="J95" s="37" t="s">
        <v>253</v>
      </c>
      <c r="K95" s="11">
        <v>0</v>
      </c>
      <c r="L95" s="43" t="s">
        <v>367</v>
      </c>
      <c r="M95" s="37" t="s">
        <v>363</v>
      </c>
      <c r="N95" s="11" t="s">
        <v>364</v>
      </c>
      <c r="O95" s="37" t="s">
        <v>377</v>
      </c>
      <c r="P95" s="46">
        <v>1</v>
      </c>
      <c r="Q95" s="46">
        <v>900</v>
      </c>
      <c r="R95" s="84">
        <f t="shared" si="4"/>
        <v>900</v>
      </c>
      <c r="S95" s="6">
        <f t="shared" si="3"/>
        <v>1008.0000000000001</v>
      </c>
    </row>
    <row r="96" spans="1:19" ht="19.5" customHeight="1">
      <c r="A96" s="11">
        <v>82</v>
      </c>
      <c r="B96" s="11" t="s">
        <v>336</v>
      </c>
      <c r="C96" s="11" t="s">
        <v>27</v>
      </c>
      <c r="D96" s="11" t="s">
        <v>28</v>
      </c>
      <c r="E96" s="4" t="s">
        <v>29</v>
      </c>
      <c r="F96" s="4" t="s">
        <v>30</v>
      </c>
      <c r="G96" s="37" t="s">
        <v>299</v>
      </c>
      <c r="H96" s="49" t="s">
        <v>110</v>
      </c>
      <c r="I96" s="37" t="s">
        <v>217</v>
      </c>
      <c r="J96" s="37" t="s">
        <v>253</v>
      </c>
      <c r="K96" s="11">
        <v>0</v>
      </c>
      <c r="L96" s="43" t="s">
        <v>367</v>
      </c>
      <c r="M96" s="37" t="s">
        <v>363</v>
      </c>
      <c r="N96" s="11" t="s">
        <v>364</v>
      </c>
      <c r="O96" s="37" t="s">
        <v>377</v>
      </c>
      <c r="P96" s="46">
        <v>10</v>
      </c>
      <c r="Q96" s="46">
        <v>312</v>
      </c>
      <c r="R96" s="84">
        <f t="shared" si="4"/>
        <v>3120</v>
      </c>
      <c r="S96" s="6">
        <f t="shared" si="3"/>
        <v>3494.4000000000005</v>
      </c>
    </row>
    <row r="97" spans="1:19" ht="19.5" customHeight="1">
      <c r="A97" s="11">
        <v>83</v>
      </c>
      <c r="B97" s="11" t="s">
        <v>525</v>
      </c>
      <c r="C97" s="11" t="s">
        <v>27</v>
      </c>
      <c r="D97" s="11" t="s">
        <v>28</v>
      </c>
      <c r="E97" s="4" t="s">
        <v>29</v>
      </c>
      <c r="F97" s="4" t="s">
        <v>30</v>
      </c>
      <c r="G97" s="37" t="s">
        <v>296</v>
      </c>
      <c r="H97" s="49" t="s">
        <v>111</v>
      </c>
      <c r="I97" s="37" t="s">
        <v>218</v>
      </c>
      <c r="J97" s="37" t="s">
        <v>253</v>
      </c>
      <c r="K97" s="11">
        <v>0</v>
      </c>
      <c r="L97" s="43" t="s">
        <v>367</v>
      </c>
      <c r="M97" s="37" t="s">
        <v>363</v>
      </c>
      <c r="N97" s="11" t="s">
        <v>364</v>
      </c>
      <c r="O97" s="37" t="s">
        <v>378</v>
      </c>
      <c r="P97" s="46">
        <v>50</v>
      </c>
      <c r="Q97" s="46">
        <v>350</v>
      </c>
      <c r="R97" s="84">
        <f t="shared" si="4"/>
        <v>17500</v>
      </c>
      <c r="S97" s="6">
        <f t="shared" si="3"/>
        <v>19600.000000000004</v>
      </c>
    </row>
    <row r="98" spans="1:19" ht="19.5" customHeight="1">
      <c r="A98" s="11">
        <v>84</v>
      </c>
      <c r="B98" s="11" t="s">
        <v>526</v>
      </c>
      <c r="C98" s="11" t="s">
        <v>27</v>
      </c>
      <c r="D98" s="11" t="s">
        <v>28</v>
      </c>
      <c r="E98" s="4" t="s">
        <v>29</v>
      </c>
      <c r="F98" s="4" t="s">
        <v>30</v>
      </c>
      <c r="G98" s="37" t="s">
        <v>265</v>
      </c>
      <c r="H98" s="49" t="s">
        <v>112</v>
      </c>
      <c r="I98" s="37" t="s">
        <v>219</v>
      </c>
      <c r="J98" s="37" t="s">
        <v>253</v>
      </c>
      <c r="K98" s="11">
        <v>0</v>
      </c>
      <c r="L98" s="43" t="s">
        <v>367</v>
      </c>
      <c r="M98" s="37" t="s">
        <v>363</v>
      </c>
      <c r="N98" s="11" t="s">
        <v>364</v>
      </c>
      <c r="O98" s="37" t="s">
        <v>377</v>
      </c>
      <c r="P98" s="46">
        <v>1</v>
      </c>
      <c r="Q98" s="46">
        <v>1800</v>
      </c>
      <c r="R98" s="84">
        <f t="shared" si="4"/>
        <v>1800</v>
      </c>
      <c r="S98" s="6">
        <f t="shared" si="3"/>
        <v>2016.0000000000002</v>
      </c>
    </row>
    <row r="99" spans="1:19" ht="19.5" customHeight="1">
      <c r="A99" s="11">
        <v>85</v>
      </c>
      <c r="B99" s="11" t="s">
        <v>337</v>
      </c>
      <c r="C99" s="11" t="s">
        <v>27</v>
      </c>
      <c r="D99" s="11" t="s">
        <v>28</v>
      </c>
      <c r="E99" s="4" t="s">
        <v>29</v>
      </c>
      <c r="F99" s="4" t="s">
        <v>30</v>
      </c>
      <c r="G99" s="37" t="s">
        <v>295</v>
      </c>
      <c r="H99" s="49" t="s">
        <v>113</v>
      </c>
      <c r="I99" s="37" t="s">
        <v>220</v>
      </c>
      <c r="J99" s="37" t="s">
        <v>253</v>
      </c>
      <c r="K99" s="11">
        <v>0</v>
      </c>
      <c r="L99" s="43" t="s">
        <v>367</v>
      </c>
      <c r="M99" s="37" t="s">
        <v>363</v>
      </c>
      <c r="N99" s="11" t="s">
        <v>364</v>
      </c>
      <c r="O99" s="37" t="s">
        <v>379</v>
      </c>
      <c r="P99" s="46">
        <v>470</v>
      </c>
      <c r="Q99" s="46">
        <v>170</v>
      </c>
      <c r="R99" s="84">
        <f t="shared" si="4"/>
        <v>79900</v>
      </c>
      <c r="S99" s="6">
        <f t="shared" si="3"/>
        <v>89488.00000000001</v>
      </c>
    </row>
    <row r="100" spans="1:19" ht="19.5" customHeight="1">
      <c r="A100" s="11">
        <v>86</v>
      </c>
      <c r="B100" s="11" t="s">
        <v>338</v>
      </c>
      <c r="C100" s="11" t="s">
        <v>27</v>
      </c>
      <c r="D100" s="11" t="s">
        <v>28</v>
      </c>
      <c r="E100" s="4" t="s">
        <v>29</v>
      </c>
      <c r="F100" s="4" t="s">
        <v>30</v>
      </c>
      <c r="G100" s="47" t="s">
        <v>268</v>
      </c>
      <c r="H100" s="49" t="s">
        <v>114</v>
      </c>
      <c r="I100" s="37" t="s">
        <v>221</v>
      </c>
      <c r="J100" s="37" t="s">
        <v>253</v>
      </c>
      <c r="K100" s="11">
        <v>0</v>
      </c>
      <c r="L100" s="43" t="s">
        <v>368</v>
      </c>
      <c r="M100" s="37" t="s">
        <v>363</v>
      </c>
      <c r="N100" s="11" t="s">
        <v>364</v>
      </c>
      <c r="O100" s="37" t="s">
        <v>378</v>
      </c>
      <c r="P100" s="46">
        <v>1</v>
      </c>
      <c r="Q100" s="46">
        <v>5400</v>
      </c>
      <c r="R100" s="84">
        <f t="shared" si="4"/>
        <v>5400</v>
      </c>
      <c r="S100" s="6">
        <f t="shared" si="3"/>
        <v>6048.000000000001</v>
      </c>
    </row>
    <row r="101" spans="1:19" ht="19.5" customHeight="1">
      <c r="A101" s="11">
        <v>87</v>
      </c>
      <c r="B101" s="11" t="s">
        <v>339</v>
      </c>
      <c r="C101" s="11" t="s">
        <v>27</v>
      </c>
      <c r="D101" s="11" t="s">
        <v>28</v>
      </c>
      <c r="E101" s="4" t="s">
        <v>29</v>
      </c>
      <c r="F101" s="4" t="s">
        <v>30</v>
      </c>
      <c r="G101" s="37" t="s">
        <v>299</v>
      </c>
      <c r="H101" s="49" t="s">
        <v>115</v>
      </c>
      <c r="I101" s="37" t="s">
        <v>222</v>
      </c>
      <c r="J101" s="37" t="s">
        <v>253</v>
      </c>
      <c r="K101" s="11">
        <v>0</v>
      </c>
      <c r="L101" s="43" t="s">
        <v>367</v>
      </c>
      <c r="M101" s="37" t="s">
        <v>363</v>
      </c>
      <c r="N101" s="11" t="s">
        <v>364</v>
      </c>
      <c r="O101" s="37" t="s">
        <v>378</v>
      </c>
      <c r="P101" s="46">
        <v>6</v>
      </c>
      <c r="Q101" s="46">
        <v>90</v>
      </c>
      <c r="R101" s="84">
        <f t="shared" si="4"/>
        <v>540</v>
      </c>
      <c r="S101" s="6">
        <f t="shared" si="3"/>
        <v>604.8000000000001</v>
      </c>
    </row>
    <row r="102" spans="1:19" ht="19.5" customHeight="1">
      <c r="A102" s="11">
        <v>88</v>
      </c>
      <c r="B102" s="11" t="s">
        <v>340</v>
      </c>
      <c r="C102" s="11" t="s">
        <v>27</v>
      </c>
      <c r="D102" s="11" t="s">
        <v>28</v>
      </c>
      <c r="E102" s="4" t="s">
        <v>29</v>
      </c>
      <c r="F102" s="4" t="s">
        <v>30</v>
      </c>
      <c r="G102" s="37" t="s">
        <v>296</v>
      </c>
      <c r="H102" s="49" t="s">
        <v>116</v>
      </c>
      <c r="I102" s="37" t="s">
        <v>223</v>
      </c>
      <c r="J102" s="37" t="s">
        <v>253</v>
      </c>
      <c r="K102" s="11">
        <v>0</v>
      </c>
      <c r="L102" s="43" t="s">
        <v>367</v>
      </c>
      <c r="M102" s="37" t="s">
        <v>363</v>
      </c>
      <c r="N102" s="11" t="s">
        <v>364</v>
      </c>
      <c r="O102" s="37" t="s">
        <v>377</v>
      </c>
      <c r="P102" s="46">
        <v>1</v>
      </c>
      <c r="Q102" s="46">
        <v>107</v>
      </c>
      <c r="R102" s="84">
        <f t="shared" si="4"/>
        <v>107</v>
      </c>
      <c r="S102" s="6">
        <f t="shared" si="3"/>
        <v>119.84000000000002</v>
      </c>
    </row>
    <row r="103" spans="1:19" ht="19.5" customHeight="1">
      <c r="A103" s="11">
        <v>89</v>
      </c>
      <c r="B103" s="11" t="s">
        <v>341</v>
      </c>
      <c r="C103" s="11" t="s">
        <v>27</v>
      </c>
      <c r="D103" s="11" t="s">
        <v>28</v>
      </c>
      <c r="E103" s="4" t="s">
        <v>29</v>
      </c>
      <c r="F103" s="4" t="s">
        <v>30</v>
      </c>
      <c r="G103" s="37" t="s">
        <v>296</v>
      </c>
      <c r="H103" s="49" t="s">
        <v>117</v>
      </c>
      <c r="I103" s="37" t="s">
        <v>224</v>
      </c>
      <c r="J103" s="37" t="s">
        <v>253</v>
      </c>
      <c r="K103" s="11">
        <v>0</v>
      </c>
      <c r="L103" s="43" t="s">
        <v>367</v>
      </c>
      <c r="M103" s="37" t="s">
        <v>363</v>
      </c>
      <c r="N103" s="11" t="s">
        <v>364</v>
      </c>
      <c r="O103" s="37" t="s">
        <v>388</v>
      </c>
      <c r="P103" s="46">
        <v>5</v>
      </c>
      <c r="Q103" s="46">
        <v>450</v>
      </c>
      <c r="R103" s="84">
        <f t="shared" si="4"/>
        <v>2250</v>
      </c>
      <c r="S103" s="6">
        <f t="shared" si="3"/>
        <v>2520.0000000000005</v>
      </c>
    </row>
    <row r="104" spans="1:19" ht="19.5" customHeight="1">
      <c r="A104" s="11">
        <v>90</v>
      </c>
      <c r="B104" s="11" t="s">
        <v>527</v>
      </c>
      <c r="C104" s="11" t="s">
        <v>27</v>
      </c>
      <c r="D104" s="11" t="s">
        <v>28</v>
      </c>
      <c r="E104" s="4" t="s">
        <v>29</v>
      </c>
      <c r="F104" s="4" t="s">
        <v>30</v>
      </c>
      <c r="G104" s="37" t="s">
        <v>296</v>
      </c>
      <c r="H104" s="49" t="s">
        <v>118</v>
      </c>
      <c r="I104" s="37" t="s">
        <v>225</v>
      </c>
      <c r="J104" s="37" t="s">
        <v>253</v>
      </c>
      <c r="K104" s="11">
        <v>0</v>
      </c>
      <c r="L104" s="43" t="s">
        <v>367</v>
      </c>
      <c r="M104" s="37" t="s">
        <v>363</v>
      </c>
      <c r="N104" s="11" t="s">
        <v>364</v>
      </c>
      <c r="O104" s="37" t="s">
        <v>377</v>
      </c>
      <c r="P104" s="46">
        <v>1.6</v>
      </c>
      <c r="Q104" s="46">
        <v>982</v>
      </c>
      <c r="R104" s="84">
        <f t="shared" si="4"/>
        <v>1571.2</v>
      </c>
      <c r="S104" s="6">
        <f t="shared" si="3"/>
        <v>1759.7440000000001</v>
      </c>
    </row>
    <row r="105" spans="1:19" ht="19.5" customHeight="1">
      <c r="A105" s="11">
        <v>91</v>
      </c>
      <c r="B105" s="11" t="s">
        <v>342</v>
      </c>
      <c r="C105" s="11" t="s">
        <v>27</v>
      </c>
      <c r="D105" s="11" t="s">
        <v>28</v>
      </c>
      <c r="E105" s="4" t="s">
        <v>29</v>
      </c>
      <c r="F105" s="4" t="s">
        <v>30</v>
      </c>
      <c r="G105" s="37" t="s">
        <v>300</v>
      </c>
      <c r="H105" s="49" t="s">
        <v>119</v>
      </c>
      <c r="I105" s="37" t="s">
        <v>226</v>
      </c>
      <c r="J105" s="37" t="s">
        <v>253</v>
      </c>
      <c r="K105" s="11">
        <v>0</v>
      </c>
      <c r="L105" s="43" t="s">
        <v>367</v>
      </c>
      <c r="M105" s="37" t="s">
        <v>363</v>
      </c>
      <c r="N105" s="11" t="s">
        <v>364</v>
      </c>
      <c r="O105" s="37" t="s">
        <v>377</v>
      </c>
      <c r="P105" s="46">
        <v>35</v>
      </c>
      <c r="Q105" s="46">
        <v>178</v>
      </c>
      <c r="R105" s="84">
        <f t="shared" si="4"/>
        <v>6230</v>
      </c>
      <c r="S105" s="6">
        <f t="shared" si="3"/>
        <v>6977.6</v>
      </c>
    </row>
    <row r="106" spans="1:19" ht="19.5" customHeight="1">
      <c r="A106" s="11">
        <v>92</v>
      </c>
      <c r="B106" s="11" t="s">
        <v>343</v>
      </c>
      <c r="C106" s="11" t="s">
        <v>27</v>
      </c>
      <c r="D106" s="11" t="s">
        <v>28</v>
      </c>
      <c r="E106" s="4" t="s">
        <v>29</v>
      </c>
      <c r="F106" s="4" t="s">
        <v>30</v>
      </c>
      <c r="G106" s="37" t="s">
        <v>255</v>
      </c>
      <c r="H106" s="49" t="s">
        <v>120</v>
      </c>
      <c r="I106" s="37" t="s">
        <v>227</v>
      </c>
      <c r="J106" s="37" t="s">
        <v>253</v>
      </c>
      <c r="K106" s="11">
        <v>0</v>
      </c>
      <c r="L106" s="43" t="s">
        <v>368</v>
      </c>
      <c r="M106" s="37" t="s">
        <v>363</v>
      </c>
      <c r="N106" s="11" t="s">
        <v>364</v>
      </c>
      <c r="O106" s="37" t="s">
        <v>378</v>
      </c>
      <c r="P106" s="46">
        <v>8</v>
      </c>
      <c r="Q106" s="46">
        <v>450</v>
      </c>
      <c r="R106" s="84">
        <f t="shared" si="4"/>
        <v>3600</v>
      </c>
      <c r="S106" s="6">
        <f t="shared" si="3"/>
        <v>4032.0000000000005</v>
      </c>
    </row>
    <row r="107" spans="1:19" ht="19.5" customHeight="1">
      <c r="A107" s="11">
        <v>93</v>
      </c>
      <c r="B107" s="11" t="s">
        <v>528</v>
      </c>
      <c r="C107" s="11" t="s">
        <v>27</v>
      </c>
      <c r="D107" s="11" t="s">
        <v>28</v>
      </c>
      <c r="E107" s="4" t="s">
        <v>29</v>
      </c>
      <c r="F107" s="4" t="s">
        <v>30</v>
      </c>
      <c r="G107" s="37" t="s">
        <v>254</v>
      </c>
      <c r="H107" s="49" t="s">
        <v>121</v>
      </c>
      <c r="I107" s="37"/>
      <c r="J107" s="37" t="s">
        <v>253</v>
      </c>
      <c r="K107" s="11">
        <v>0</v>
      </c>
      <c r="L107" s="43" t="s">
        <v>368</v>
      </c>
      <c r="M107" s="37" t="s">
        <v>363</v>
      </c>
      <c r="N107" s="11" t="s">
        <v>364</v>
      </c>
      <c r="O107" s="37" t="s">
        <v>384</v>
      </c>
      <c r="P107" s="46">
        <v>54</v>
      </c>
      <c r="Q107" s="46">
        <v>892</v>
      </c>
      <c r="R107" s="84">
        <f t="shared" si="4"/>
        <v>48168</v>
      </c>
      <c r="S107" s="6">
        <f t="shared" si="3"/>
        <v>53948.16</v>
      </c>
    </row>
    <row r="108" spans="1:19" ht="19.5" customHeight="1">
      <c r="A108" s="11">
        <v>94</v>
      </c>
      <c r="B108" s="11" t="s">
        <v>344</v>
      </c>
      <c r="C108" s="11" t="s">
        <v>27</v>
      </c>
      <c r="D108" s="11" t="s">
        <v>28</v>
      </c>
      <c r="E108" s="4" t="s">
        <v>29</v>
      </c>
      <c r="F108" s="4" t="s">
        <v>30</v>
      </c>
      <c r="G108" s="37" t="s">
        <v>296</v>
      </c>
      <c r="H108" s="49" t="s">
        <v>122</v>
      </c>
      <c r="I108" s="37"/>
      <c r="J108" s="37" t="s">
        <v>253</v>
      </c>
      <c r="K108" s="11">
        <v>0</v>
      </c>
      <c r="L108" s="43" t="s">
        <v>368</v>
      </c>
      <c r="M108" s="37" t="s">
        <v>363</v>
      </c>
      <c r="N108" s="11" t="s">
        <v>364</v>
      </c>
      <c r="O108" s="37" t="s">
        <v>380</v>
      </c>
      <c r="P108" s="46">
        <v>1</v>
      </c>
      <c r="Q108" s="46">
        <v>625</v>
      </c>
      <c r="R108" s="84">
        <f t="shared" si="4"/>
        <v>625</v>
      </c>
      <c r="S108" s="6">
        <f t="shared" si="3"/>
        <v>700.0000000000001</v>
      </c>
    </row>
    <row r="109" spans="1:19" ht="19.5" customHeight="1">
      <c r="A109" s="11">
        <v>95</v>
      </c>
      <c r="B109" s="11" t="s">
        <v>345</v>
      </c>
      <c r="C109" s="11" t="s">
        <v>27</v>
      </c>
      <c r="D109" s="11" t="s">
        <v>28</v>
      </c>
      <c r="E109" s="4" t="s">
        <v>29</v>
      </c>
      <c r="F109" s="4" t="s">
        <v>30</v>
      </c>
      <c r="G109" s="37" t="s">
        <v>254</v>
      </c>
      <c r="H109" s="49" t="s">
        <v>123</v>
      </c>
      <c r="I109" s="37" t="s">
        <v>228</v>
      </c>
      <c r="J109" s="37" t="s">
        <v>253</v>
      </c>
      <c r="K109" s="11">
        <v>0</v>
      </c>
      <c r="L109" s="43" t="s">
        <v>368</v>
      </c>
      <c r="M109" s="37" t="s">
        <v>363</v>
      </c>
      <c r="N109" s="11" t="s">
        <v>364</v>
      </c>
      <c r="O109" s="37" t="s">
        <v>378</v>
      </c>
      <c r="P109" s="46">
        <v>1</v>
      </c>
      <c r="Q109" s="46">
        <v>250</v>
      </c>
      <c r="R109" s="84">
        <f t="shared" si="4"/>
        <v>250</v>
      </c>
      <c r="S109" s="6">
        <f t="shared" si="3"/>
        <v>280</v>
      </c>
    </row>
    <row r="110" spans="1:19" ht="19.5" customHeight="1">
      <c r="A110" s="11">
        <v>96</v>
      </c>
      <c r="B110" s="11" t="s">
        <v>346</v>
      </c>
      <c r="C110" s="11" t="s">
        <v>27</v>
      </c>
      <c r="D110" s="11" t="s">
        <v>28</v>
      </c>
      <c r="E110" s="4" t="s">
        <v>29</v>
      </c>
      <c r="F110" s="4" t="s">
        <v>30</v>
      </c>
      <c r="G110" s="37" t="s">
        <v>300</v>
      </c>
      <c r="H110" s="49" t="s">
        <v>124</v>
      </c>
      <c r="I110" s="37" t="s">
        <v>229</v>
      </c>
      <c r="J110" s="37" t="s">
        <v>253</v>
      </c>
      <c r="K110" s="11">
        <v>0</v>
      </c>
      <c r="L110" s="43" t="s">
        <v>367</v>
      </c>
      <c r="M110" s="37" t="s">
        <v>363</v>
      </c>
      <c r="N110" s="11" t="s">
        <v>364</v>
      </c>
      <c r="O110" s="37" t="s">
        <v>377</v>
      </c>
      <c r="P110" s="46">
        <v>1000</v>
      </c>
      <c r="Q110" s="46">
        <v>54</v>
      </c>
      <c r="R110" s="84">
        <f t="shared" si="4"/>
        <v>54000</v>
      </c>
      <c r="S110" s="6">
        <f t="shared" si="3"/>
        <v>60480.00000000001</v>
      </c>
    </row>
    <row r="111" spans="1:19" ht="19.5" customHeight="1">
      <c r="A111" s="11">
        <v>97</v>
      </c>
      <c r="B111" s="11" t="s">
        <v>529</v>
      </c>
      <c r="C111" s="11" t="s">
        <v>27</v>
      </c>
      <c r="D111" s="11" t="s">
        <v>28</v>
      </c>
      <c r="E111" s="4" t="s">
        <v>29</v>
      </c>
      <c r="F111" s="4" t="s">
        <v>30</v>
      </c>
      <c r="G111" s="37" t="s">
        <v>300</v>
      </c>
      <c r="H111" s="49" t="s">
        <v>125</v>
      </c>
      <c r="I111" s="37" t="s">
        <v>230</v>
      </c>
      <c r="J111" s="37" t="s">
        <v>253</v>
      </c>
      <c r="K111" s="11">
        <v>0</v>
      </c>
      <c r="L111" s="43" t="s">
        <v>367</v>
      </c>
      <c r="M111" s="37" t="s">
        <v>363</v>
      </c>
      <c r="N111" s="11" t="s">
        <v>364</v>
      </c>
      <c r="O111" s="37" t="s">
        <v>377</v>
      </c>
      <c r="P111" s="46">
        <v>300</v>
      </c>
      <c r="Q111" s="46">
        <v>43</v>
      </c>
      <c r="R111" s="84">
        <f t="shared" si="4"/>
        <v>12900</v>
      </c>
      <c r="S111" s="6">
        <f t="shared" si="3"/>
        <v>14448.000000000002</v>
      </c>
    </row>
    <row r="112" spans="1:19" ht="19.5" customHeight="1">
      <c r="A112" s="11">
        <v>98</v>
      </c>
      <c r="B112" s="11" t="s">
        <v>347</v>
      </c>
      <c r="C112" s="11" t="s">
        <v>27</v>
      </c>
      <c r="D112" s="11" t="s">
        <v>28</v>
      </c>
      <c r="E112" s="4" t="s">
        <v>29</v>
      </c>
      <c r="F112" s="4" t="s">
        <v>30</v>
      </c>
      <c r="G112" s="37" t="s">
        <v>296</v>
      </c>
      <c r="H112" s="49" t="s">
        <v>126</v>
      </c>
      <c r="I112" s="37" t="s">
        <v>231</v>
      </c>
      <c r="J112" s="37" t="s">
        <v>253</v>
      </c>
      <c r="K112" s="11">
        <v>0</v>
      </c>
      <c r="L112" s="43" t="s">
        <v>367</v>
      </c>
      <c r="M112" s="37" t="s">
        <v>363</v>
      </c>
      <c r="N112" s="11" t="s">
        <v>364</v>
      </c>
      <c r="O112" s="37" t="s">
        <v>377</v>
      </c>
      <c r="P112" s="46">
        <v>375</v>
      </c>
      <c r="Q112" s="46">
        <v>54</v>
      </c>
      <c r="R112" s="84">
        <f t="shared" si="4"/>
        <v>20250</v>
      </c>
      <c r="S112" s="6">
        <f t="shared" si="3"/>
        <v>22680.000000000004</v>
      </c>
    </row>
    <row r="113" spans="1:19" ht="19.5" customHeight="1">
      <c r="A113" s="11">
        <v>99</v>
      </c>
      <c r="B113" s="11" t="s">
        <v>348</v>
      </c>
      <c r="C113" s="11" t="s">
        <v>27</v>
      </c>
      <c r="D113" s="11" t="s">
        <v>28</v>
      </c>
      <c r="E113" s="4" t="s">
        <v>29</v>
      </c>
      <c r="F113" s="4" t="s">
        <v>30</v>
      </c>
      <c r="G113" s="37" t="s">
        <v>300</v>
      </c>
      <c r="H113" s="49" t="s">
        <v>127</v>
      </c>
      <c r="I113" s="37" t="s">
        <v>232</v>
      </c>
      <c r="J113" s="37" t="s">
        <v>253</v>
      </c>
      <c r="K113" s="11">
        <v>0</v>
      </c>
      <c r="L113" s="43" t="s">
        <v>367</v>
      </c>
      <c r="M113" s="37" t="s">
        <v>363</v>
      </c>
      <c r="N113" s="11" t="s">
        <v>364</v>
      </c>
      <c r="O113" s="37" t="s">
        <v>377</v>
      </c>
      <c r="P113" s="46">
        <v>100</v>
      </c>
      <c r="Q113" s="46">
        <v>43</v>
      </c>
      <c r="R113" s="84">
        <f t="shared" si="4"/>
        <v>4300</v>
      </c>
      <c r="S113" s="6">
        <f t="shared" si="3"/>
        <v>4816.000000000001</v>
      </c>
    </row>
    <row r="114" spans="1:19" ht="19.5" customHeight="1">
      <c r="A114" s="11">
        <v>100</v>
      </c>
      <c r="B114" s="11" t="s">
        <v>349</v>
      </c>
      <c r="C114" s="11" t="s">
        <v>27</v>
      </c>
      <c r="D114" s="11" t="s">
        <v>28</v>
      </c>
      <c r="E114" s="4" t="s">
        <v>29</v>
      </c>
      <c r="F114" s="4" t="s">
        <v>30</v>
      </c>
      <c r="G114" s="37" t="s">
        <v>264</v>
      </c>
      <c r="H114" s="49" t="s">
        <v>128</v>
      </c>
      <c r="I114" s="37" t="s">
        <v>233</v>
      </c>
      <c r="J114" s="37" t="s">
        <v>253</v>
      </c>
      <c r="K114" s="11">
        <v>0</v>
      </c>
      <c r="L114" s="43" t="s">
        <v>367</v>
      </c>
      <c r="M114" s="37" t="s">
        <v>363</v>
      </c>
      <c r="N114" s="11" t="s">
        <v>364</v>
      </c>
      <c r="O114" s="37" t="s">
        <v>379</v>
      </c>
      <c r="P114" s="46">
        <v>40</v>
      </c>
      <c r="Q114" s="46">
        <v>120</v>
      </c>
      <c r="R114" s="84">
        <f t="shared" si="4"/>
        <v>4800</v>
      </c>
      <c r="S114" s="6">
        <f t="shared" si="3"/>
        <v>5376.000000000001</v>
      </c>
    </row>
    <row r="115" spans="1:19" ht="19.5" customHeight="1">
      <c r="A115" s="11">
        <v>101</v>
      </c>
      <c r="B115" s="11" t="s">
        <v>350</v>
      </c>
      <c r="C115" s="11" t="s">
        <v>27</v>
      </c>
      <c r="D115" s="11" t="s">
        <v>28</v>
      </c>
      <c r="E115" s="4" t="s">
        <v>29</v>
      </c>
      <c r="F115" s="4" t="s">
        <v>30</v>
      </c>
      <c r="G115" s="37" t="s">
        <v>254</v>
      </c>
      <c r="H115" s="49" t="s">
        <v>129</v>
      </c>
      <c r="I115" s="37"/>
      <c r="J115" s="37" t="s">
        <v>253</v>
      </c>
      <c r="K115" s="11">
        <v>0</v>
      </c>
      <c r="L115" s="43" t="s">
        <v>367</v>
      </c>
      <c r="M115" s="37" t="s">
        <v>363</v>
      </c>
      <c r="N115" s="11" t="s">
        <v>364</v>
      </c>
      <c r="O115" s="37" t="s">
        <v>378</v>
      </c>
      <c r="P115" s="46">
        <v>2</v>
      </c>
      <c r="Q115" s="46">
        <v>80</v>
      </c>
      <c r="R115" s="84">
        <f t="shared" si="4"/>
        <v>160</v>
      </c>
      <c r="S115" s="6">
        <f t="shared" si="3"/>
        <v>179.20000000000002</v>
      </c>
    </row>
    <row r="116" spans="1:19" ht="19.5" customHeight="1">
      <c r="A116" s="11">
        <v>102</v>
      </c>
      <c r="B116" s="11" t="s">
        <v>351</v>
      </c>
      <c r="C116" s="11" t="s">
        <v>27</v>
      </c>
      <c r="D116" s="11" t="s">
        <v>28</v>
      </c>
      <c r="E116" s="4" t="s">
        <v>29</v>
      </c>
      <c r="F116" s="4" t="s">
        <v>30</v>
      </c>
      <c r="G116" s="47" t="s">
        <v>301</v>
      </c>
      <c r="H116" s="49" t="s">
        <v>130</v>
      </c>
      <c r="I116" s="37" t="s">
        <v>234</v>
      </c>
      <c r="J116" s="37" t="s">
        <v>253</v>
      </c>
      <c r="K116" s="11">
        <v>0</v>
      </c>
      <c r="L116" s="43" t="s">
        <v>367</v>
      </c>
      <c r="M116" s="37" t="s">
        <v>363</v>
      </c>
      <c r="N116" s="11" t="s">
        <v>364</v>
      </c>
      <c r="O116" s="37" t="s">
        <v>387</v>
      </c>
      <c r="P116" s="46">
        <v>2</v>
      </c>
      <c r="Q116" s="46">
        <v>500</v>
      </c>
      <c r="R116" s="84">
        <f t="shared" si="4"/>
        <v>1000</v>
      </c>
      <c r="S116" s="6">
        <f t="shared" si="3"/>
        <v>1120</v>
      </c>
    </row>
    <row r="117" spans="1:19" ht="19.5" customHeight="1">
      <c r="A117" s="11">
        <v>103</v>
      </c>
      <c r="B117" s="11" t="s">
        <v>352</v>
      </c>
      <c r="C117" s="11" t="s">
        <v>27</v>
      </c>
      <c r="D117" s="11" t="s">
        <v>28</v>
      </c>
      <c r="E117" s="4" t="s">
        <v>29</v>
      </c>
      <c r="F117" s="4" t="s">
        <v>30</v>
      </c>
      <c r="G117" s="37" t="s">
        <v>277</v>
      </c>
      <c r="H117" s="49" t="s">
        <v>131</v>
      </c>
      <c r="I117" s="37" t="s">
        <v>235</v>
      </c>
      <c r="J117" s="37" t="s">
        <v>253</v>
      </c>
      <c r="K117" s="11">
        <v>0</v>
      </c>
      <c r="L117" s="43" t="s">
        <v>367</v>
      </c>
      <c r="M117" s="37" t="s">
        <v>363</v>
      </c>
      <c r="N117" s="11" t="s">
        <v>364</v>
      </c>
      <c r="O117" s="37" t="s">
        <v>378</v>
      </c>
      <c r="P117" s="46">
        <v>6</v>
      </c>
      <c r="Q117" s="46">
        <v>2000</v>
      </c>
      <c r="R117" s="84">
        <f t="shared" si="4"/>
        <v>12000</v>
      </c>
      <c r="S117" s="6">
        <f t="shared" si="3"/>
        <v>13440.000000000002</v>
      </c>
    </row>
    <row r="118" spans="1:19" ht="19.5" customHeight="1">
      <c r="A118" s="11">
        <v>104</v>
      </c>
      <c r="B118" s="11" t="s">
        <v>353</v>
      </c>
      <c r="C118" s="11" t="s">
        <v>27</v>
      </c>
      <c r="D118" s="11" t="s">
        <v>28</v>
      </c>
      <c r="E118" s="4" t="s">
        <v>29</v>
      </c>
      <c r="F118" s="4" t="s">
        <v>30</v>
      </c>
      <c r="G118" s="37" t="s">
        <v>302</v>
      </c>
      <c r="H118" s="49" t="s">
        <v>132</v>
      </c>
      <c r="I118" s="37" t="s">
        <v>236</v>
      </c>
      <c r="J118" s="37" t="s">
        <v>253</v>
      </c>
      <c r="K118" s="11">
        <v>0</v>
      </c>
      <c r="L118" s="43" t="s">
        <v>367</v>
      </c>
      <c r="M118" s="37" t="s">
        <v>363</v>
      </c>
      <c r="N118" s="11" t="s">
        <v>364</v>
      </c>
      <c r="O118" s="37" t="s">
        <v>389</v>
      </c>
      <c r="P118" s="46">
        <v>150</v>
      </c>
      <c r="Q118" s="46">
        <v>250</v>
      </c>
      <c r="R118" s="84">
        <f t="shared" si="4"/>
        <v>37500</v>
      </c>
      <c r="S118" s="6">
        <f t="shared" si="3"/>
        <v>42000.00000000001</v>
      </c>
    </row>
    <row r="119" spans="1:19" ht="19.5" customHeight="1">
      <c r="A119" s="11">
        <v>105</v>
      </c>
      <c r="B119" s="11" t="s">
        <v>530</v>
      </c>
      <c r="C119" s="11" t="s">
        <v>27</v>
      </c>
      <c r="D119" s="11" t="s">
        <v>28</v>
      </c>
      <c r="E119" s="4" t="s">
        <v>29</v>
      </c>
      <c r="F119" s="4" t="s">
        <v>30</v>
      </c>
      <c r="G119" s="37" t="s">
        <v>265</v>
      </c>
      <c r="H119" s="55" t="s">
        <v>133</v>
      </c>
      <c r="I119" s="37" t="s">
        <v>237</v>
      </c>
      <c r="J119" s="37" t="s">
        <v>253</v>
      </c>
      <c r="K119" s="11">
        <v>0</v>
      </c>
      <c r="L119" s="43"/>
      <c r="M119" s="37" t="s">
        <v>363</v>
      </c>
      <c r="N119" s="11" t="s">
        <v>364</v>
      </c>
      <c r="O119" s="37" t="s">
        <v>377</v>
      </c>
      <c r="P119" s="56">
        <v>200</v>
      </c>
      <c r="Q119" s="46">
        <v>125</v>
      </c>
      <c r="R119" s="84">
        <f t="shared" si="4"/>
        <v>25000</v>
      </c>
      <c r="S119" s="6">
        <f>R119*112%</f>
        <v>28000.000000000004</v>
      </c>
    </row>
    <row r="120" spans="1:19" ht="19.5" customHeight="1">
      <c r="A120" s="11">
        <v>106</v>
      </c>
      <c r="B120" s="11" t="s">
        <v>354</v>
      </c>
      <c r="C120" s="11" t="s">
        <v>27</v>
      </c>
      <c r="D120" s="11" t="s">
        <v>28</v>
      </c>
      <c r="E120" s="4" t="s">
        <v>29</v>
      </c>
      <c r="F120" s="4" t="s">
        <v>30</v>
      </c>
      <c r="G120" s="37" t="s">
        <v>273</v>
      </c>
      <c r="H120" s="49" t="s">
        <v>134</v>
      </c>
      <c r="I120" s="37" t="s">
        <v>238</v>
      </c>
      <c r="J120" s="37" t="s">
        <v>253</v>
      </c>
      <c r="K120" s="11">
        <v>0</v>
      </c>
      <c r="L120" s="43" t="s">
        <v>366</v>
      </c>
      <c r="M120" s="37" t="s">
        <v>363</v>
      </c>
      <c r="N120" s="11" t="s">
        <v>364</v>
      </c>
      <c r="O120" s="37" t="s">
        <v>377</v>
      </c>
      <c r="P120" s="46">
        <v>0.5</v>
      </c>
      <c r="Q120" s="46">
        <v>2000</v>
      </c>
      <c r="R120" s="84">
        <f t="shared" si="4"/>
        <v>1000</v>
      </c>
      <c r="S120" s="6">
        <f aca="true" t="shared" si="5" ref="S120:S133">R120*112%</f>
        <v>1120</v>
      </c>
    </row>
    <row r="121" spans="1:19" ht="19.5" customHeight="1">
      <c r="A121" s="11">
        <v>107</v>
      </c>
      <c r="B121" s="11" t="s">
        <v>355</v>
      </c>
      <c r="C121" s="11" t="s">
        <v>27</v>
      </c>
      <c r="D121" s="11" t="s">
        <v>28</v>
      </c>
      <c r="E121" s="4" t="s">
        <v>29</v>
      </c>
      <c r="F121" s="4" t="s">
        <v>30</v>
      </c>
      <c r="G121" s="37" t="s">
        <v>273</v>
      </c>
      <c r="H121" s="49" t="s">
        <v>135</v>
      </c>
      <c r="I121" s="37" t="s">
        <v>239</v>
      </c>
      <c r="J121" s="37" t="s">
        <v>253</v>
      </c>
      <c r="K121" s="11">
        <v>0</v>
      </c>
      <c r="L121" s="43" t="s">
        <v>366</v>
      </c>
      <c r="M121" s="37" t="s">
        <v>363</v>
      </c>
      <c r="N121" s="11" t="s">
        <v>364</v>
      </c>
      <c r="O121" s="37" t="s">
        <v>369</v>
      </c>
      <c r="P121" s="46">
        <v>2</v>
      </c>
      <c r="Q121" s="46">
        <v>230</v>
      </c>
      <c r="R121" s="84">
        <f t="shared" si="4"/>
        <v>460</v>
      </c>
      <c r="S121" s="6">
        <f t="shared" si="5"/>
        <v>515.2</v>
      </c>
    </row>
    <row r="122" spans="1:19" ht="19.5" customHeight="1">
      <c r="A122" s="11">
        <v>108</v>
      </c>
      <c r="B122" s="11" t="s">
        <v>531</v>
      </c>
      <c r="C122" s="11" t="s">
        <v>27</v>
      </c>
      <c r="D122" s="11" t="s">
        <v>28</v>
      </c>
      <c r="E122" s="4" t="s">
        <v>29</v>
      </c>
      <c r="F122" s="4" t="s">
        <v>30</v>
      </c>
      <c r="G122" s="37" t="s">
        <v>303</v>
      </c>
      <c r="H122" s="49" t="s">
        <v>136</v>
      </c>
      <c r="I122" s="37" t="s">
        <v>240</v>
      </c>
      <c r="J122" s="37" t="s">
        <v>253</v>
      </c>
      <c r="K122" s="11">
        <v>0</v>
      </c>
      <c r="L122" s="43" t="s">
        <v>366</v>
      </c>
      <c r="M122" s="37" t="s">
        <v>363</v>
      </c>
      <c r="N122" s="11" t="s">
        <v>364</v>
      </c>
      <c r="O122" s="37" t="s">
        <v>369</v>
      </c>
      <c r="P122" s="46">
        <v>6</v>
      </c>
      <c r="Q122" s="46">
        <v>120</v>
      </c>
      <c r="R122" s="84">
        <f t="shared" si="4"/>
        <v>720</v>
      </c>
      <c r="S122" s="6">
        <f t="shared" si="5"/>
        <v>806.4000000000001</v>
      </c>
    </row>
    <row r="123" spans="1:19" ht="19.5" customHeight="1">
      <c r="A123" s="11">
        <v>109</v>
      </c>
      <c r="B123" s="11" t="s">
        <v>356</v>
      </c>
      <c r="C123" s="11" t="s">
        <v>27</v>
      </c>
      <c r="D123" s="11" t="s">
        <v>28</v>
      </c>
      <c r="E123" s="4" t="s">
        <v>29</v>
      </c>
      <c r="F123" s="4" t="s">
        <v>30</v>
      </c>
      <c r="G123" s="37" t="s">
        <v>303</v>
      </c>
      <c r="H123" s="52" t="s">
        <v>137</v>
      </c>
      <c r="I123" s="53" t="s">
        <v>241</v>
      </c>
      <c r="J123" s="37" t="s">
        <v>253</v>
      </c>
      <c r="K123" s="11">
        <v>0</v>
      </c>
      <c r="L123" s="43" t="s">
        <v>366</v>
      </c>
      <c r="M123" s="37" t="s">
        <v>363</v>
      </c>
      <c r="N123" s="11" t="s">
        <v>364</v>
      </c>
      <c r="O123" s="53" t="s">
        <v>369</v>
      </c>
      <c r="P123" s="54">
        <v>1</v>
      </c>
      <c r="Q123" s="46">
        <v>900</v>
      </c>
      <c r="R123" s="84">
        <f t="shared" si="4"/>
        <v>900</v>
      </c>
      <c r="S123" s="6">
        <f t="shared" si="5"/>
        <v>1008.0000000000001</v>
      </c>
    </row>
    <row r="124" spans="1:19" ht="19.5" customHeight="1">
      <c r="A124" s="11">
        <v>110</v>
      </c>
      <c r="B124" s="11" t="s">
        <v>357</v>
      </c>
      <c r="C124" s="11" t="s">
        <v>27</v>
      </c>
      <c r="D124" s="11" t="s">
        <v>28</v>
      </c>
      <c r="E124" s="4" t="s">
        <v>29</v>
      </c>
      <c r="F124" s="4" t="s">
        <v>30</v>
      </c>
      <c r="G124" s="37"/>
      <c r="H124" s="85" t="s">
        <v>139</v>
      </c>
      <c r="I124" s="42"/>
      <c r="J124" s="41" t="s">
        <v>146</v>
      </c>
      <c r="K124" s="45" t="s">
        <v>369</v>
      </c>
      <c r="L124" s="43" t="s">
        <v>367</v>
      </c>
      <c r="M124" s="37" t="s">
        <v>363</v>
      </c>
      <c r="N124" s="11" t="s">
        <v>364</v>
      </c>
      <c r="O124" s="53" t="s">
        <v>369</v>
      </c>
      <c r="P124" s="54">
        <v>8</v>
      </c>
      <c r="Q124" s="46">
        <v>16250</v>
      </c>
      <c r="R124" s="84">
        <f>P124*Q124</f>
        <v>130000</v>
      </c>
      <c r="S124" s="6">
        <f t="shared" si="5"/>
        <v>145600</v>
      </c>
    </row>
    <row r="125" spans="1:19" ht="19.5" customHeight="1">
      <c r="A125" s="11">
        <v>111</v>
      </c>
      <c r="B125" s="11" t="s">
        <v>358</v>
      </c>
      <c r="C125" s="11" t="s">
        <v>27</v>
      </c>
      <c r="D125" s="11" t="s">
        <v>28</v>
      </c>
      <c r="E125" s="4" t="s">
        <v>29</v>
      </c>
      <c r="F125" s="4" t="s">
        <v>30</v>
      </c>
      <c r="G125" s="37"/>
      <c r="H125" s="85" t="s">
        <v>138</v>
      </c>
      <c r="I125" s="42"/>
      <c r="J125" s="41" t="s">
        <v>146</v>
      </c>
      <c r="K125" s="45" t="s">
        <v>369</v>
      </c>
      <c r="L125" s="43" t="s">
        <v>367</v>
      </c>
      <c r="M125" s="37" t="s">
        <v>363</v>
      </c>
      <c r="N125" s="11" t="s">
        <v>364</v>
      </c>
      <c r="O125" s="53" t="s">
        <v>369</v>
      </c>
      <c r="P125" s="54">
        <v>5</v>
      </c>
      <c r="Q125" s="46">
        <v>17000</v>
      </c>
      <c r="R125" s="84">
        <f>P125*Q125</f>
        <v>85000</v>
      </c>
      <c r="S125" s="6">
        <f t="shared" si="5"/>
        <v>95200.00000000001</v>
      </c>
    </row>
    <row r="126" spans="1:19" ht="40.5" customHeight="1">
      <c r="A126" s="11">
        <v>112</v>
      </c>
      <c r="B126" s="11" t="s">
        <v>359</v>
      </c>
      <c r="C126" s="11" t="s">
        <v>27</v>
      </c>
      <c r="D126" s="11" t="s">
        <v>28</v>
      </c>
      <c r="E126" s="4" t="s">
        <v>29</v>
      </c>
      <c r="F126" s="4" t="s">
        <v>30</v>
      </c>
      <c r="G126" s="37" t="s">
        <v>259</v>
      </c>
      <c r="H126" s="49" t="s">
        <v>140</v>
      </c>
      <c r="I126" s="37" t="s">
        <v>242</v>
      </c>
      <c r="J126" s="37" t="s">
        <v>253</v>
      </c>
      <c r="K126" s="11">
        <v>0</v>
      </c>
      <c r="L126" s="43" t="s">
        <v>367</v>
      </c>
      <c r="M126" s="37" t="s">
        <v>363</v>
      </c>
      <c r="N126" s="11" t="s">
        <v>364</v>
      </c>
      <c r="O126" s="37" t="s">
        <v>372</v>
      </c>
      <c r="P126" s="46">
        <v>15</v>
      </c>
      <c r="Q126" s="46">
        <v>125000</v>
      </c>
      <c r="R126" s="84">
        <f t="shared" si="4"/>
        <v>1875000</v>
      </c>
      <c r="S126" s="6">
        <f t="shared" si="5"/>
        <v>2100000</v>
      </c>
    </row>
    <row r="127" spans="1:19" ht="19.5" customHeight="1">
      <c r="A127" s="11">
        <v>113</v>
      </c>
      <c r="B127" s="11" t="s">
        <v>532</v>
      </c>
      <c r="C127" s="11" t="s">
        <v>27</v>
      </c>
      <c r="D127" s="11" t="s">
        <v>28</v>
      </c>
      <c r="E127" s="4" t="s">
        <v>29</v>
      </c>
      <c r="F127" s="4" t="s">
        <v>30</v>
      </c>
      <c r="G127" s="37" t="s">
        <v>259</v>
      </c>
      <c r="H127" s="49" t="s">
        <v>141</v>
      </c>
      <c r="I127" s="37" t="s">
        <v>243</v>
      </c>
      <c r="J127" s="37" t="s">
        <v>253</v>
      </c>
      <c r="K127" s="11">
        <v>0</v>
      </c>
      <c r="L127" s="43" t="s">
        <v>367</v>
      </c>
      <c r="M127" s="37" t="s">
        <v>363</v>
      </c>
      <c r="N127" s="11" t="s">
        <v>364</v>
      </c>
      <c r="O127" s="37" t="s">
        <v>372</v>
      </c>
      <c r="P127" s="46">
        <v>0.37</v>
      </c>
      <c r="Q127" s="46">
        <v>169000</v>
      </c>
      <c r="R127" s="84">
        <f t="shared" si="4"/>
        <v>62530</v>
      </c>
      <c r="S127" s="6">
        <f t="shared" si="5"/>
        <v>70033.6</v>
      </c>
    </row>
    <row r="128" spans="1:19" ht="19.5" customHeight="1">
      <c r="A128" s="11">
        <v>114</v>
      </c>
      <c r="B128" s="11" t="s">
        <v>360</v>
      </c>
      <c r="C128" s="11" t="s">
        <v>27</v>
      </c>
      <c r="D128" s="11" t="s">
        <v>28</v>
      </c>
      <c r="E128" s="4" t="s">
        <v>29</v>
      </c>
      <c r="F128" s="4" t="s">
        <v>30</v>
      </c>
      <c r="G128" s="37" t="s">
        <v>259</v>
      </c>
      <c r="H128" s="49" t="s">
        <v>142</v>
      </c>
      <c r="I128" s="37" t="s">
        <v>244</v>
      </c>
      <c r="J128" s="37" t="s">
        <v>253</v>
      </c>
      <c r="K128" s="11">
        <v>0</v>
      </c>
      <c r="L128" s="43" t="s">
        <v>367</v>
      </c>
      <c r="M128" s="37" t="s">
        <v>363</v>
      </c>
      <c r="N128" s="11" t="s">
        <v>364</v>
      </c>
      <c r="O128" s="37" t="s">
        <v>372</v>
      </c>
      <c r="P128" s="46">
        <v>2.5</v>
      </c>
      <c r="Q128" s="46">
        <v>178571</v>
      </c>
      <c r="R128" s="84">
        <f t="shared" si="4"/>
        <v>446427.5</v>
      </c>
      <c r="S128" s="6">
        <f t="shared" si="5"/>
        <v>499998.80000000005</v>
      </c>
    </row>
    <row r="129" spans="1:19" ht="19.5" customHeight="1">
      <c r="A129" s="11">
        <v>115</v>
      </c>
      <c r="B129" s="11" t="s">
        <v>533</v>
      </c>
      <c r="C129" s="11" t="s">
        <v>27</v>
      </c>
      <c r="D129" s="11" t="s">
        <v>28</v>
      </c>
      <c r="E129" s="4" t="s">
        <v>29</v>
      </c>
      <c r="F129" s="4" t="s">
        <v>30</v>
      </c>
      <c r="G129" s="37" t="s">
        <v>259</v>
      </c>
      <c r="H129" s="49" t="s">
        <v>143</v>
      </c>
      <c r="I129" s="37" t="s">
        <v>245</v>
      </c>
      <c r="J129" s="37" t="s">
        <v>253</v>
      </c>
      <c r="K129" s="11">
        <v>0</v>
      </c>
      <c r="L129" s="43" t="s">
        <v>367</v>
      </c>
      <c r="M129" s="37" t="s">
        <v>363</v>
      </c>
      <c r="N129" s="11" t="s">
        <v>364</v>
      </c>
      <c r="O129" s="37" t="s">
        <v>372</v>
      </c>
      <c r="P129" s="46">
        <v>2.6</v>
      </c>
      <c r="Q129" s="46">
        <v>232000</v>
      </c>
      <c r="R129" s="84">
        <f t="shared" si="4"/>
        <v>603200</v>
      </c>
      <c r="S129" s="6">
        <f t="shared" si="5"/>
        <v>675584.0000000001</v>
      </c>
    </row>
    <row r="130" spans="1:19" ht="19.5" customHeight="1">
      <c r="A130" s="11">
        <v>116</v>
      </c>
      <c r="B130" s="11" t="s">
        <v>361</v>
      </c>
      <c r="C130" s="11" t="s">
        <v>27</v>
      </c>
      <c r="D130" s="11" t="s">
        <v>28</v>
      </c>
      <c r="E130" s="4" t="s">
        <v>29</v>
      </c>
      <c r="F130" s="4" t="s">
        <v>30</v>
      </c>
      <c r="G130" s="37" t="s">
        <v>259</v>
      </c>
      <c r="H130" s="49" t="s">
        <v>144</v>
      </c>
      <c r="I130" s="37" t="s">
        <v>246</v>
      </c>
      <c r="J130" s="37" t="s">
        <v>253</v>
      </c>
      <c r="K130" s="11">
        <v>0</v>
      </c>
      <c r="L130" s="43" t="s">
        <v>367</v>
      </c>
      <c r="M130" s="37" t="s">
        <v>363</v>
      </c>
      <c r="N130" s="11" t="s">
        <v>364</v>
      </c>
      <c r="O130" s="37" t="s">
        <v>372</v>
      </c>
      <c r="P130" s="46">
        <v>0.51</v>
      </c>
      <c r="Q130" s="46">
        <v>258631</v>
      </c>
      <c r="R130" s="84">
        <f t="shared" si="4"/>
        <v>131901.81</v>
      </c>
      <c r="S130" s="6">
        <f t="shared" si="5"/>
        <v>147730.0272</v>
      </c>
    </row>
    <row r="131" spans="1:19" ht="19.5" customHeight="1">
      <c r="A131" s="11">
        <v>117</v>
      </c>
      <c r="B131" s="11" t="s">
        <v>534</v>
      </c>
      <c r="C131" s="11" t="s">
        <v>27</v>
      </c>
      <c r="D131" s="11" t="s">
        <v>28</v>
      </c>
      <c r="E131" s="4" t="s">
        <v>29</v>
      </c>
      <c r="F131" s="4" t="s">
        <v>30</v>
      </c>
      <c r="G131" s="37" t="s">
        <v>304</v>
      </c>
      <c r="H131" s="49" t="s">
        <v>247</v>
      </c>
      <c r="I131" s="37" t="s">
        <v>248</v>
      </c>
      <c r="J131" s="37" t="s">
        <v>253</v>
      </c>
      <c r="K131" s="11">
        <v>0</v>
      </c>
      <c r="L131" s="43" t="s">
        <v>367</v>
      </c>
      <c r="M131" s="37" t="s">
        <v>363</v>
      </c>
      <c r="N131" s="11" t="s">
        <v>364</v>
      </c>
      <c r="O131" s="37" t="s">
        <v>372</v>
      </c>
      <c r="P131" s="37">
        <v>12</v>
      </c>
      <c r="Q131" s="37">
        <v>69500</v>
      </c>
      <c r="R131" s="84">
        <f t="shared" si="4"/>
        <v>834000</v>
      </c>
      <c r="S131" s="6">
        <f t="shared" si="5"/>
        <v>934080.0000000001</v>
      </c>
    </row>
    <row r="132" spans="1:19" ht="19.5" customHeight="1">
      <c r="A132" s="11">
        <v>118</v>
      </c>
      <c r="B132" s="11" t="s">
        <v>362</v>
      </c>
      <c r="C132" s="11" t="s">
        <v>27</v>
      </c>
      <c r="D132" s="11" t="s">
        <v>28</v>
      </c>
      <c r="E132" s="4" t="s">
        <v>29</v>
      </c>
      <c r="F132" s="4" t="s">
        <v>30</v>
      </c>
      <c r="G132" s="37" t="s">
        <v>293</v>
      </c>
      <c r="H132" s="49" t="s">
        <v>249</v>
      </c>
      <c r="I132" s="37" t="s">
        <v>250</v>
      </c>
      <c r="J132" s="37" t="s">
        <v>253</v>
      </c>
      <c r="K132" s="11">
        <v>0</v>
      </c>
      <c r="L132" s="43" t="s">
        <v>367</v>
      </c>
      <c r="M132" s="37" t="s">
        <v>363</v>
      </c>
      <c r="N132" s="11" t="s">
        <v>364</v>
      </c>
      <c r="O132" s="37" t="s">
        <v>377</v>
      </c>
      <c r="P132" s="37">
        <v>604</v>
      </c>
      <c r="Q132" s="37">
        <v>65</v>
      </c>
      <c r="R132" s="84">
        <f t="shared" si="4"/>
        <v>39260</v>
      </c>
      <c r="S132" s="6">
        <f t="shared" si="5"/>
        <v>43971.200000000004</v>
      </c>
    </row>
    <row r="133" spans="1:19" ht="19.5" customHeight="1">
      <c r="A133" s="11">
        <v>119</v>
      </c>
      <c r="B133" s="11" t="s">
        <v>535</v>
      </c>
      <c r="C133" s="11" t="s">
        <v>27</v>
      </c>
      <c r="D133" s="11" t="s">
        <v>28</v>
      </c>
      <c r="E133" s="4" t="s">
        <v>29</v>
      </c>
      <c r="F133" s="4" t="s">
        <v>30</v>
      </c>
      <c r="G133" s="47" t="s">
        <v>305</v>
      </c>
      <c r="H133" s="49" t="s">
        <v>251</v>
      </c>
      <c r="I133" s="37" t="s">
        <v>252</v>
      </c>
      <c r="J133" s="37" t="s">
        <v>253</v>
      </c>
      <c r="K133" s="11">
        <v>0</v>
      </c>
      <c r="L133" s="43" t="s">
        <v>367</v>
      </c>
      <c r="M133" s="37" t="s">
        <v>363</v>
      </c>
      <c r="N133" s="11" t="s">
        <v>364</v>
      </c>
      <c r="O133" s="37" t="s">
        <v>372</v>
      </c>
      <c r="P133" s="37">
        <v>12</v>
      </c>
      <c r="Q133" s="37">
        <v>3407</v>
      </c>
      <c r="R133" s="84">
        <f>P133*Q133</f>
        <v>40884</v>
      </c>
      <c r="S133" s="6">
        <f t="shared" si="5"/>
        <v>45790.08</v>
      </c>
    </row>
    <row r="134" spans="1:19" ht="19.5" customHeight="1">
      <c r="A134" s="86" t="s">
        <v>7</v>
      </c>
      <c r="B134" s="86"/>
      <c r="C134" s="86"/>
      <c r="D134" s="86"/>
      <c r="E134" s="57"/>
      <c r="F134" s="57"/>
      <c r="G134" s="58"/>
      <c r="H134" s="59"/>
      <c r="I134" s="60"/>
      <c r="J134" s="60"/>
      <c r="K134" s="61"/>
      <c r="L134" s="62"/>
      <c r="M134" s="60"/>
      <c r="N134" s="61"/>
      <c r="O134" s="60"/>
      <c r="P134" s="60"/>
      <c r="Q134" s="60"/>
      <c r="R134" s="83">
        <f>SUM(R25:R133)</f>
        <v>6003016.71</v>
      </c>
      <c r="S134" s="82">
        <f>R134*112%</f>
        <v>6723378.7152</v>
      </c>
    </row>
    <row r="135" spans="1:19" ht="19.5" customHeight="1">
      <c r="A135" s="33"/>
      <c r="B135" s="33"/>
      <c r="C135" s="33"/>
      <c r="D135" s="33"/>
      <c r="E135" s="36"/>
      <c r="F135" s="36"/>
      <c r="G135" s="4"/>
      <c r="H135" s="7"/>
      <c r="I135" s="3"/>
      <c r="J135" s="2"/>
      <c r="K135" s="11"/>
      <c r="L135" s="11"/>
      <c r="M135" s="2"/>
      <c r="N135" s="11"/>
      <c r="O135" s="45"/>
      <c r="P135" s="5"/>
      <c r="Q135" s="10"/>
      <c r="R135" s="10"/>
      <c r="S135" s="6"/>
    </row>
    <row r="136" spans="1:19" ht="19.5" customHeight="1">
      <c r="A136" s="91" t="s">
        <v>8</v>
      </c>
      <c r="B136" s="91"/>
      <c r="C136" s="91"/>
      <c r="D136" s="91"/>
      <c r="E136" s="36"/>
      <c r="F136" s="36"/>
      <c r="G136" s="4"/>
      <c r="H136" s="7"/>
      <c r="I136" s="3"/>
      <c r="J136" s="2"/>
      <c r="K136" s="11"/>
      <c r="L136" s="11"/>
      <c r="M136" s="2"/>
      <c r="N136" s="11"/>
      <c r="O136" s="45"/>
      <c r="P136" s="5"/>
      <c r="Q136" s="10"/>
      <c r="R136" s="10"/>
      <c r="S136" s="6"/>
    </row>
    <row r="137" spans="1:20" ht="19.5" customHeight="1">
      <c r="A137" s="9">
        <v>206</v>
      </c>
      <c r="B137" s="9" t="s">
        <v>390</v>
      </c>
      <c r="C137" s="9" t="s">
        <v>27</v>
      </c>
      <c r="D137" s="9" t="s">
        <v>28</v>
      </c>
      <c r="E137" s="75" t="s">
        <v>29</v>
      </c>
      <c r="F137" s="75" t="s">
        <v>30</v>
      </c>
      <c r="G137" s="46" t="s">
        <v>410</v>
      </c>
      <c r="H137" s="48" t="s">
        <v>411</v>
      </c>
      <c r="I137" s="38" t="s">
        <v>412</v>
      </c>
      <c r="J137" s="37" t="s">
        <v>146</v>
      </c>
      <c r="K137" s="11">
        <v>0</v>
      </c>
      <c r="L137" s="43" t="s">
        <v>367</v>
      </c>
      <c r="M137" s="37" t="s">
        <v>363</v>
      </c>
      <c r="N137" s="11" t="s">
        <v>364</v>
      </c>
      <c r="O137" s="38" t="s">
        <v>461</v>
      </c>
      <c r="P137" s="38">
        <v>256400</v>
      </c>
      <c r="Q137" s="38">
        <v>7</v>
      </c>
      <c r="R137" s="10">
        <f>P137*Q137</f>
        <v>1794800</v>
      </c>
      <c r="S137" s="6">
        <f aca="true" t="shared" si="6" ref="S137:S156">R137*112%</f>
        <v>2010176.0000000002</v>
      </c>
      <c r="T137" s="16"/>
    </row>
    <row r="138" spans="1:20" ht="19.5" customHeight="1">
      <c r="A138" s="9">
        <v>207</v>
      </c>
      <c r="B138" s="9" t="s">
        <v>391</v>
      </c>
      <c r="C138" s="9" t="s">
        <v>27</v>
      </c>
      <c r="D138" s="9" t="s">
        <v>28</v>
      </c>
      <c r="E138" s="75" t="s">
        <v>29</v>
      </c>
      <c r="F138" s="75" t="s">
        <v>30</v>
      </c>
      <c r="G138" s="37" t="s">
        <v>413</v>
      </c>
      <c r="H138" s="48" t="s">
        <v>414</v>
      </c>
      <c r="I138" s="38" t="s">
        <v>415</v>
      </c>
      <c r="J138" s="37" t="s">
        <v>253</v>
      </c>
      <c r="K138" s="11">
        <v>0</v>
      </c>
      <c r="L138" s="43" t="s">
        <v>367</v>
      </c>
      <c r="M138" s="37" t="s">
        <v>363</v>
      </c>
      <c r="N138" s="11" t="s">
        <v>364</v>
      </c>
      <c r="O138" s="38" t="s">
        <v>462</v>
      </c>
      <c r="P138" s="38"/>
      <c r="Q138" s="16"/>
      <c r="R138" s="73">
        <v>133000</v>
      </c>
      <c r="S138" s="6">
        <f t="shared" si="6"/>
        <v>148960</v>
      </c>
      <c r="T138" s="16"/>
    </row>
    <row r="139" spans="1:20" ht="19.5" customHeight="1">
      <c r="A139" s="9">
        <v>208</v>
      </c>
      <c r="B139" s="9" t="s">
        <v>392</v>
      </c>
      <c r="C139" s="9" t="s">
        <v>27</v>
      </c>
      <c r="D139" s="9" t="s">
        <v>28</v>
      </c>
      <c r="E139" s="75" t="s">
        <v>29</v>
      </c>
      <c r="F139" s="75" t="s">
        <v>30</v>
      </c>
      <c r="G139" s="63" t="s">
        <v>416</v>
      </c>
      <c r="H139" s="48" t="s">
        <v>417</v>
      </c>
      <c r="I139" s="38" t="s">
        <v>418</v>
      </c>
      <c r="J139" s="37" t="s">
        <v>146</v>
      </c>
      <c r="K139" s="11">
        <v>0</v>
      </c>
      <c r="L139" s="43" t="s">
        <v>367</v>
      </c>
      <c r="M139" s="37" t="s">
        <v>363</v>
      </c>
      <c r="N139" s="11" t="s">
        <v>364</v>
      </c>
      <c r="O139" s="38" t="s">
        <v>463</v>
      </c>
      <c r="P139" s="38">
        <v>649.4</v>
      </c>
      <c r="Q139" s="38">
        <v>4910.71</v>
      </c>
      <c r="R139" s="10">
        <f>P139*Q139</f>
        <v>3189015.074</v>
      </c>
      <c r="S139" s="6">
        <f t="shared" si="6"/>
        <v>3571696.8828800004</v>
      </c>
      <c r="T139" s="16"/>
    </row>
    <row r="140" spans="1:20" ht="19.5" customHeight="1">
      <c r="A140" s="9">
        <v>209</v>
      </c>
      <c r="B140" s="9" t="s">
        <v>393</v>
      </c>
      <c r="C140" s="9" t="s">
        <v>27</v>
      </c>
      <c r="D140" s="9" t="s">
        <v>28</v>
      </c>
      <c r="E140" s="75" t="s">
        <v>29</v>
      </c>
      <c r="F140" s="75" t="s">
        <v>30</v>
      </c>
      <c r="G140" s="63" t="s">
        <v>419</v>
      </c>
      <c r="H140" s="48" t="s">
        <v>420</v>
      </c>
      <c r="I140" s="38" t="s">
        <v>421</v>
      </c>
      <c r="J140" s="37" t="s">
        <v>146</v>
      </c>
      <c r="K140" s="11">
        <v>0</v>
      </c>
      <c r="L140" s="43" t="s">
        <v>367</v>
      </c>
      <c r="M140" s="37" t="s">
        <v>363</v>
      </c>
      <c r="N140" s="11" t="s">
        <v>364</v>
      </c>
      <c r="O140" s="38" t="s">
        <v>382</v>
      </c>
      <c r="P140" s="38">
        <v>1232</v>
      </c>
      <c r="Q140" s="38">
        <v>258.93</v>
      </c>
      <c r="R140" s="10">
        <f>P140*Q140</f>
        <v>319001.76</v>
      </c>
      <c r="S140" s="6">
        <f t="shared" si="6"/>
        <v>357281.9712</v>
      </c>
      <c r="T140" s="16"/>
    </row>
    <row r="141" spans="1:20" ht="19.5" customHeight="1">
      <c r="A141" s="9">
        <v>210</v>
      </c>
      <c r="B141" s="9" t="s">
        <v>394</v>
      </c>
      <c r="C141" s="9" t="s">
        <v>27</v>
      </c>
      <c r="D141" s="9" t="s">
        <v>28</v>
      </c>
      <c r="E141" s="75" t="s">
        <v>29</v>
      </c>
      <c r="F141" s="75" t="s">
        <v>30</v>
      </c>
      <c r="G141" s="46" t="s">
        <v>422</v>
      </c>
      <c r="H141" s="48" t="s">
        <v>423</v>
      </c>
      <c r="I141" s="38" t="s">
        <v>424</v>
      </c>
      <c r="J141" s="37" t="s">
        <v>253</v>
      </c>
      <c r="K141" s="11">
        <v>0</v>
      </c>
      <c r="L141" s="43" t="s">
        <v>367</v>
      </c>
      <c r="M141" s="37" t="s">
        <v>363</v>
      </c>
      <c r="N141" s="11" t="s">
        <v>364</v>
      </c>
      <c r="O141" s="38"/>
      <c r="P141" s="38"/>
      <c r="Q141" s="38"/>
      <c r="R141" s="10">
        <v>40000</v>
      </c>
      <c r="S141" s="6">
        <v>44800</v>
      </c>
      <c r="T141" s="16"/>
    </row>
    <row r="142" spans="1:20" ht="19.5" customHeight="1">
      <c r="A142" s="9">
        <v>211</v>
      </c>
      <c r="B142" s="9" t="s">
        <v>395</v>
      </c>
      <c r="C142" s="9" t="s">
        <v>27</v>
      </c>
      <c r="D142" s="9" t="s">
        <v>28</v>
      </c>
      <c r="E142" s="75" t="s">
        <v>29</v>
      </c>
      <c r="F142" s="75" t="s">
        <v>30</v>
      </c>
      <c r="G142" s="46"/>
      <c r="H142" s="50" t="s">
        <v>425</v>
      </c>
      <c r="I142" s="38" t="s">
        <v>426</v>
      </c>
      <c r="J142" s="37" t="s">
        <v>253</v>
      </c>
      <c r="K142" s="11">
        <v>0</v>
      </c>
      <c r="L142" s="43" t="s">
        <v>367</v>
      </c>
      <c r="M142" s="37" t="s">
        <v>363</v>
      </c>
      <c r="N142" s="11" t="s">
        <v>364</v>
      </c>
      <c r="O142" s="39" t="s">
        <v>372</v>
      </c>
      <c r="P142" s="39">
        <v>46.24</v>
      </c>
      <c r="Q142" s="39">
        <v>778.57</v>
      </c>
      <c r="R142" s="10">
        <f>P142*Q142</f>
        <v>36001.0768</v>
      </c>
      <c r="S142" s="6">
        <f t="shared" si="6"/>
        <v>40321.206016000004</v>
      </c>
      <c r="T142" s="16"/>
    </row>
    <row r="143" spans="1:20" ht="19.5" customHeight="1">
      <c r="A143" s="9">
        <v>212</v>
      </c>
      <c r="B143" s="9" t="s">
        <v>396</v>
      </c>
      <c r="C143" s="9" t="s">
        <v>27</v>
      </c>
      <c r="D143" s="9" t="s">
        <v>28</v>
      </c>
      <c r="E143" s="75" t="s">
        <v>29</v>
      </c>
      <c r="F143" s="75" t="s">
        <v>30</v>
      </c>
      <c r="G143" s="46" t="s">
        <v>427</v>
      </c>
      <c r="H143" s="48" t="s">
        <v>428</v>
      </c>
      <c r="I143" s="38" t="s">
        <v>429</v>
      </c>
      <c r="J143" s="37" t="s">
        <v>146</v>
      </c>
      <c r="K143" s="11">
        <v>55</v>
      </c>
      <c r="L143" s="43" t="s">
        <v>367</v>
      </c>
      <c r="M143" s="37" t="s">
        <v>363</v>
      </c>
      <c r="N143" s="11" t="s">
        <v>364</v>
      </c>
      <c r="O143" s="38" t="s">
        <v>464</v>
      </c>
      <c r="P143" s="5"/>
      <c r="Q143" s="38">
        <v>925000</v>
      </c>
      <c r="R143" s="10">
        <v>925000</v>
      </c>
      <c r="S143" s="6">
        <f t="shared" si="6"/>
        <v>1036000.0000000001</v>
      </c>
      <c r="T143" s="16"/>
    </row>
    <row r="144" spans="1:20" ht="19.5" customHeight="1">
      <c r="A144" s="9">
        <v>213</v>
      </c>
      <c r="B144" s="9" t="s">
        <v>397</v>
      </c>
      <c r="C144" s="9" t="s">
        <v>27</v>
      </c>
      <c r="D144" s="9" t="s">
        <v>28</v>
      </c>
      <c r="E144" s="75" t="s">
        <v>29</v>
      </c>
      <c r="F144" s="75" t="s">
        <v>30</v>
      </c>
      <c r="G144" s="46" t="s">
        <v>430</v>
      </c>
      <c r="H144" s="48" t="s">
        <v>431</v>
      </c>
      <c r="I144" s="38" t="s">
        <v>432</v>
      </c>
      <c r="J144" s="37" t="s">
        <v>146</v>
      </c>
      <c r="K144" s="11">
        <v>0</v>
      </c>
      <c r="L144" s="43" t="s">
        <v>367</v>
      </c>
      <c r="M144" s="37" t="s">
        <v>363</v>
      </c>
      <c r="N144" s="11" t="s">
        <v>364</v>
      </c>
      <c r="O144" s="38"/>
      <c r="P144" s="5"/>
      <c r="Q144" s="38">
        <v>320000</v>
      </c>
      <c r="R144" s="10">
        <v>320000</v>
      </c>
      <c r="S144" s="6">
        <f t="shared" si="6"/>
        <v>358400.00000000006</v>
      </c>
      <c r="T144" s="16"/>
    </row>
    <row r="145" spans="1:20" ht="19.5" customHeight="1">
      <c r="A145" s="9">
        <v>214</v>
      </c>
      <c r="B145" s="9" t="s">
        <v>398</v>
      </c>
      <c r="C145" s="9" t="s">
        <v>27</v>
      </c>
      <c r="D145" s="9" t="s">
        <v>28</v>
      </c>
      <c r="E145" s="75" t="s">
        <v>29</v>
      </c>
      <c r="F145" s="75" t="s">
        <v>30</v>
      </c>
      <c r="G145" s="37" t="s">
        <v>433</v>
      </c>
      <c r="H145" s="48" t="s">
        <v>434</v>
      </c>
      <c r="I145" s="38" t="s">
        <v>435</v>
      </c>
      <c r="J145" s="37" t="s">
        <v>253</v>
      </c>
      <c r="K145" s="11">
        <v>0</v>
      </c>
      <c r="L145" s="43" t="s">
        <v>367</v>
      </c>
      <c r="M145" s="37" t="s">
        <v>363</v>
      </c>
      <c r="N145" s="11" t="s">
        <v>364</v>
      </c>
      <c r="O145" s="2"/>
      <c r="P145" s="5"/>
      <c r="Q145" s="10"/>
      <c r="R145" s="38">
        <v>66000</v>
      </c>
      <c r="S145" s="6">
        <v>66000</v>
      </c>
      <c r="T145" s="16"/>
    </row>
    <row r="146" spans="1:20" ht="19.5" customHeight="1">
      <c r="A146" s="9">
        <v>215</v>
      </c>
      <c r="B146" s="9" t="s">
        <v>399</v>
      </c>
      <c r="C146" s="9" t="s">
        <v>27</v>
      </c>
      <c r="D146" s="9" t="s">
        <v>28</v>
      </c>
      <c r="E146" s="75" t="s">
        <v>29</v>
      </c>
      <c r="F146" s="75" t="s">
        <v>30</v>
      </c>
      <c r="G146" s="37"/>
      <c r="H146" s="48" t="s">
        <v>436</v>
      </c>
      <c r="I146" s="38" t="s">
        <v>437</v>
      </c>
      <c r="J146" s="37" t="s">
        <v>253</v>
      </c>
      <c r="K146" s="11">
        <v>0</v>
      </c>
      <c r="L146" s="43" t="s">
        <v>367</v>
      </c>
      <c r="M146" s="37" t="s">
        <v>363</v>
      </c>
      <c r="N146" s="11" t="s">
        <v>364</v>
      </c>
      <c r="O146" s="2"/>
      <c r="P146" s="5"/>
      <c r="Q146" s="10"/>
      <c r="R146" s="10">
        <v>178000</v>
      </c>
      <c r="S146" s="6">
        <f t="shared" si="6"/>
        <v>199360.00000000003</v>
      </c>
      <c r="T146" s="16"/>
    </row>
    <row r="147" spans="1:20" ht="19.5" customHeight="1">
      <c r="A147" s="9">
        <v>216</v>
      </c>
      <c r="B147" s="9" t="s">
        <v>400</v>
      </c>
      <c r="C147" s="9" t="s">
        <v>27</v>
      </c>
      <c r="D147" s="9" t="s">
        <v>28</v>
      </c>
      <c r="E147" s="75" t="s">
        <v>29</v>
      </c>
      <c r="F147" s="75" t="s">
        <v>30</v>
      </c>
      <c r="G147" s="37" t="s">
        <v>438</v>
      </c>
      <c r="H147" s="48" t="s">
        <v>439</v>
      </c>
      <c r="I147" s="38" t="s">
        <v>440</v>
      </c>
      <c r="J147" s="37" t="s">
        <v>253</v>
      </c>
      <c r="K147" s="11">
        <v>0</v>
      </c>
      <c r="L147" s="43" t="s">
        <v>367</v>
      </c>
      <c r="M147" s="37" t="s">
        <v>363</v>
      </c>
      <c r="N147" s="11" t="s">
        <v>364</v>
      </c>
      <c r="O147" s="2" t="s">
        <v>386</v>
      </c>
      <c r="P147" s="38">
        <v>12</v>
      </c>
      <c r="Q147" s="38">
        <v>583.35</v>
      </c>
      <c r="R147" s="10">
        <f>P147*Q147</f>
        <v>7000.200000000001</v>
      </c>
      <c r="S147" s="6">
        <f>R147*112%</f>
        <v>7840.224000000002</v>
      </c>
      <c r="T147" s="16"/>
    </row>
    <row r="148" spans="1:20" ht="19.5" customHeight="1">
      <c r="A148" s="9">
        <v>217</v>
      </c>
      <c r="B148" s="9" t="s">
        <v>401</v>
      </c>
      <c r="C148" s="9" t="s">
        <v>27</v>
      </c>
      <c r="D148" s="9" t="s">
        <v>28</v>
      </c>
      <c r="E148" s="75" t="s">
        <v>29</v>
      </c>
      <c r="F148" s="75" t="s">
        <v>30</v>
      </c>
      <c r="G148" s="37" t="s">
        <v>441</v>
      </c>
      <c r="H148" s="49" t="s">
        <v>442</v>
      </c>
      <c r="I148" s="38" t="s">
        <v>424</v>
      </c>
      <c r="J148" s="37" t="s">
        <v>146</v>
      </c>
      <c r="K148" s="11">
        <v>0</v>
      </c>
      <c r="L148" s="43" t="s">
        <v>367</v>
      </c>
      <c r="M148" s="37" t="s">
        <v>363</v>
      </c>
      <c r="N148" s="11" t="s">
        <v>364</v>
      </c>
      <c r="O148" s="2"/>
      <c r="P148" s="5"/>
      <c r="Q148" s="10"/>
      <c r="R148" s="76">
        <v>78000</v>
      </c>
      <c r="S148" s="6">
        <f t="shared" si="6"/>
        <v>87360.00000000001</v>
      </c>
      <c r="T148" s="16"/>
    </row>
    <row r="149" spans="1:20" ht="19.5" customHeight="1">
      <c r="A149" s="9">
        <v>218</v>
      </c>
      <c r="B149" s="9" t="s">
        <v>402</v>
      </c>
      <c r="C149" s="9" t="s">
        <v>27</v>
      </c>
      <c r="D149" s="9" t="s">
        <v>28</v>
      </c>
      <c r="E149" s="75" t="s">
        <v>29</v>
      </c>
      <c r="F149" s="75" t="s">
        <v>30</v>
      </c>
      <c r="G149" s="37" t="s">
        <v>443</v>
      </c>
      <c r="H149" s="48" t="s">
        <v>444</v>
      </c>
      <c r="I149" s="38" t="s">
        <v>426</v>
      </c>
      <c r="J149" s="37" t="s">
        <v>253</v>
      </c>
      <c r="K149" s="11">
        <v>0</v>
      </c>
      <c r="L149" s="43" t="s">
        <v>367</v>
      </c>
      <c r="M149" s="37" t="s">
        <v>363</v>
      </c>
      <c r="N149" s="11" t="s">
        <v>364</v>
      </c>
      <c r="O149" s="2"/>
      <c r="P149" s="5"/>
      <c r="Q149" s="10"/>
      <c r="R149" s="10">
        <v>144000</v>
      </c>
      <c r="S149" s="6">
        <f t="shared" si="6"/>
        <v>161280.00000000003</v>
      </c>
      <c r="T149" s="16"/>
    </row>
    <row r="150" spans="1:20" ht="19.5" customHeight="1">
      <c r="A150" s="9">
        <v>219</v>
      </c>
      <c r="B150" s="9" t="s">
        <v>403</v>
      </c>
      <c r="C150" s="9" t="s">
        <v>27</v>
      </c>
      <c r="D150" s="9" t="s">
        <v>28</v>
      </c>
      <c r="E150" s="75" t="s">
        <v>29</v>
      </c>
      <c r="F150" s="75" t="s">
        <v>30</v>
      </c>
      <c r="G150" s="64" t="s">
        <v>445</v>
      </c>
      <c r="H150" s="48" t="s">
        <v>446</v>
      </c>
      <c r="I150" s="38" t="s">
        <v>447</v>
      </c>
      <c r="J150" s="37" t="s">
        <v>146</v>
      </c>
      <c r="K150" s="11">
        <v>0</v>
      </c>
      <c r="L150" s="43" t="s">
        <v>367</v>
      </c>
      <c r="M150" s="37" t="s">
        <v>363</v>
      </c>
      <c r="N150" s="11" t="s">
        <v>364</v>
      </c>
      <c r="O150" s="2"/>
      <c r="P150" s="5"/>
      <c r="Q150" s="10"/>
      <c r="R150" s="74">
        <v>117000</v>
      </c>
      <c r="S150" s="6">
        <f t="shared" si="6"/>
        <v>131040.00000000001</v>
      </c>
      <c r="T150" s="16"/>
    </row>
    <row r="151" spans="1:20" ht="19.5" customHeight="1">
      <c r="A151" s="9">
        <v>220</v>
      </c>
      <c r="B151" s="9" t="s">
        <v>404</v>
      </c>
      <c r="C151" s="9" t="s">
        <v>27</v>
      </c>
      <c r="D151" s="9" t="s">
        <v>28</v>
      </c>
      <c r="E151" s="75" t="s">
        <v>29</v>
      </c>
      <c r="F151" s="75" t="s">
        <v>30</v>
      </c>
      <c r="G151" s="37" t="s">
        <v>448</v>
      </c>
      <c r="H151" s="48" t="s">
        <v>449</v>
      </c>
      <c r="I151" s="38" t="s">
        <v>450</v>
      </c>
      <c r="J151" s="37" t="s">
        <v>146</v>
      </c>
      <c r="K151" s="11">
        <v>0</v>
      </c>
      <c r="L151" s="43" t="s">
        <v>367</v>
      </c>
      <c r="M151" s="37" t="s">
        <v>363</v>
      </c>
      <c r="N151" s="11" t="s">
        <v>364</v>
      </c>
      <c r="O151" s="2"/>
      <c r="P151" s="5"/>
      <c r="Q151" s="10"/>
      <c r="R151" s="6">
        <v>27000</v>
      </c>
      <c r="S151" s="6">
        <f t="shared" si="6"/>
        <v>30240.000000000004</v>
      </c>
      <c r="T151" s="16"/>
    </row>
    <row r="152" spans="1:20" ht="19.5" customHeight="1">
      <c r="A152" s="9">
        <v>221</v>
      </c>
      <c r="B152" s="9" t="s">
        <v>405</v>
      </c>
      <c r="C152" s="9" t="s">
        <v>27</v>
      </c>
      <c r="D152" s="9" t="s">
        <v>28</v>
      </c>
      <c r="E152" s="75" t="s">
        <v>29</v>
      </c>
      <c r="F152" s="75" t="s">
        <v>30</v>
      </c>
      <c r="G152" s="45"/>
      <c r="H152" s="48" t="s">
        <v>451</v>
      </c>
      <c r="I152" s="38" t="s">
        <v>437</v>
      </c>
      <c r="J152" s="37" t="s">
        <v>253</v>
      </c>
      <c r="K152" s="11">
        <v>55</v>
      </c>
      <c r="L152" s="43" t="s">
        <v>367</v>
      </c>
      <c r="M152" s="37" t="s">
        <v>363</v>
      </c>
      <c r="N152" s="11" t="s">
        <v>364</v>
      </c>
      <c r="O152" s="2"/>
      <c r="P152" s="5"/>
      <c r="Q152" s="10"/>
      <c r="R152" s="44">
        <v>32000</v>
      </c>
      <c r="S152" s="6">
        <f t="shared" si="6"/>
        <v>35840</v>
      </c>
      <c r="T152" s="16"/>
    </row>
    <row r="153" spans="1:20" ht="19.5" customHeight="1">
      <c r="A153" s="9">
        <v>222</v>
      </c>
      <c r="B153" s="9" t="s">
        <v>406</v>
      </c>
      <c r="C153" s="9" t="s">
        <v>27</v>
      </c>
      <c r="D153" s="9" t="s">
        <v>28</v>
      </c>
      <c r="E153" s="75" t="s">
        <v>29</v>
      </c>
      <c r="F153" s="75" t="s">
        <v>30</v>
      </c>
      <c r="G153" s="45" t="s">
        <v>452</v>
      </c>
      <c r="H153" s="48" t="s">
        <v>453</v>
      </c>
      <c r="I153" s="38" t="s">
        <v>454</v>
      </c>
      <c r="J153" s="37" t="s">
        <v>146</v>
      </c>
      <c r="K153" s="11">
        <v>0</v>
      </c>
      <c r="L153" s="43" t="s">
        <v>367</v>
      </c>
      <c r="M153" s="37" t="s">
        <v>363</v>
      </c>
      <c r="N153" s="11" t="s">
        <v>364</v>
      </c>
      <c r="O153" s="2"/>
      <c r="P153" s="5"/>
      <c r="Q153" s="10"/>
      <c r="R153" s="46">
        <v>219000</v>
      </c>
      <c r="S153" s="6">
        <f t="shared" si="6"/>
        <v>245280.00000000003</v>
      </c>
      <c r="T153" s="16"/>
    </row>
    <row r="154" spans="1:20" ht="19.5" customHeight="1">
      <c r="A154" s="9">
        <v>223</v>
      </c>
      <c r="B154" s="9" t="s">
        <v>407</v>
      </c>
      <c r="C154" s="9" t="s">
        <v>27</v>
      </c>
      <c r="D154" s="9" t="s">
        <v>28</v>
      </c>
      <c r="E154" s="75" t="s">
        <v>29</v>
      </c>
      <c r="F154" s="75" t="s">
        <v>30</v>
      </c>
      <c r="G154" s="71" t="s">
        <v>455</v>
      </c>
      <c r="H154" s="77" t="s">
        <v>456</v>
      </c>
      <c r="I154" s="72" t="s">
        <v>457</v>
      </c>
      <c r="J154" s="37" t="s">
        <v>146</v>
      </c>
      <c r="K154" s="11">
        <v>0</v>
      </c>
      <c r="L154" s="43" t="s">
        <v>367</v>
      </c>
      <c r="M154" s="37" t="s">
        <v>363</v>
      </c>
      <c r="N154" s="11" t="s">
        <v>364</v>
      </c>
      <c r="O154" s="2"/>
      <c r="P154" s="5"/>
      <c r="Q154" s="10"/>
      <c r="R154" s="46">
        <v>8000</v>
      </c>
      <c r="S154" s="6">
        <f t="shared" si="6"/>
        <v>8960</v>
      </c>
      <c r="T154" s="16"/>
    </row>
    <row r="155" spans="1:20" ht="19.5" customHeight="1">
      <c r="A155" s="9">
        <v>224</v>
      </c>
      <c r="B155" s="9" t="s">
        <v>408</v>
      </c>
      <c r="C155" s="9" t="s">
        <v>27</v>
      </c>
      <c r="D155" s="9" t="s">
        <v>28</v>
      </c>
      <c r="E155" s="75" t="s">
        <v>29</v>
      </c>
      <c r="F155" s="75" t="s">
        <v>30</v>
      </c>
      <c r="G155" s="45" t="s">
        <v>458</v>
      </c>
      <c r="H155" s="49" t="s">
        <v>459</v>
      </c>
      <c r="I155" s="38" t="s">
        <v>447</v>
      </c>
      <c r="J155" s="37" t="s">
        <v>146</v>
      </c>
      <c r="K155" s="11">
        <v>0</v>
      </c>
      <c r="L155" s="43" t="s">
        <v>367</v>
      </c>
      <c r="M155" s="37" t="s">
        <v>363</v>
      </c>
      <c r="N155" s="11" t="s">
        <v>364</v>
      </c>
      <c r="O155" s="2"/>
      <c r="P155" s="5"/>
      <c r="Q155" s="10"/>
      <c r="R155" s="46">
        <v>22000</v>
      </c>
      <c r="S155" s="6">
        <f t="shared" si="6"/>
        <v>24640.000000000004</v>
      </c>
      <c r="T155" s="16"/>
    </row>
    <row r="156" spans="1:20" ht="19.5" customHeight="1">
      <c r="A156" s="9">
        <v>225</v>
      </c>
      <c r="B156" s="9" t="s">
        <v>409</v>
      </c>
      <c r="C156" s="9" t="s">
        <v>27</v>
      </c>
      <c r="D156" s="9" t="s">
        <v>28</v>
      </c>
      <c r="E156" s="75" t="s">
        <v>29</v>
      </c>
      <c r="F156" s="75" t="s">
        <v>30</v>
      </c>
      <c r="G156" s="71"/>
      <c r="H156" s="77" t="s">
        <v>460</v>
      </c>
      <c r="I156" s="72"/>
      <c r="J156" s="37" t="s">
        <v>146</v>
      </c>
      <c r="K156" s="11">
        <v>0</v>
      </c>
      <c r="L156" s="43" t="s">
        <v>367</v>
      </c>
      <c r="M156" s="37" t="s">
        <v>363</v>
      </c>
      <c r="N156" s="11" t="s">
        <v>364</v>
      </c>
      <c r="O156" s="2"/>
      <c r="P156" s="5"/>
      <c r="Q156" s="10"/>
      <c r="R156" s="46">
        <v>1497000</v>
      </c>
      <c r="S156" s="6">
        <f t="shared" si="6"/>
        <v>1676640.0000000002</v>
      </c>
      <c r="T156" s="16"/>
    </row>
    <row r="157" spans="1:19" s="20" customFormat="1" ht="24" customHeight="1">
      <c r="A157" s="86" t="s">
        <v>9</v>
      </c>
      <c r="B157" s="86"/>
      <c r="C157" s="86"/>
      <c r="D157" s="86"/>
      <c r="E157" s="65"/>
      <c r="F157" s="66"/>
      <c r="G157" s="67"/>
      <c r="H157" s="65"/>
      <c r="I157" s="68"/>
      <c r="J157" s="68"/>
      <c r="K157" s="69"/>
      <c r="L157" s="68"/>
      <c r="M157" s="68"/>
      <c r="N157" s="69"/>
      <c r="O157" s="68"/>
      <c r="P157" s="68"/>
      <c r="Q157" s="68"/>
      <c r="R157" s="70">
        <f>SUM(R137:R156)</f>
        <v>9151818.1108</v>
      </c>
      <c r="S157" s="70">
        <f>SUM(S137:S156)</f>
        <v>10242116.284096003</v>
      </c>
    </row>
    <row r="158" spans="1:19" ht="21" customHeight="1">
      <c r="A158" s="87" t="s">
        <v>10</v>
      </c>
      <c r="B158" s="87"/>
      <c r="C158" s="87"/>
      <c r="D158" s="87"/>
      <c r="E158" s="78"/>
      <c r="F158" s="78"/>
      <c r="G158" s="79"/>
      <c r="H158" s="78"/>
      <c r="I158" s="78"/>
      <c r="J158" s="78"/>
      <c r="K158" s="78"/>
      <c r="L158" s="78"/>
      <c r="M158" s="78"/>
      <c r="N158" s="80"/>
      <c r="O158" s="78"/>
      <c r="P158" s="78"/>
      <c r="Q158" s="78"/>
      <c r="R158" s="81">
        <f>R134+R157</f>
        <v>15154834.820799999</v>
      </c>
      <c r="S158" s="81">
        <f>S134+S157</f>
        <v>16965494.999296002</v>
      </c>
    </row>
    <row r="159" spans="18:19" ht="12.75">
      <c r="R159" s="31"/>
      <c r="S159" s="31"/>
    </row>
    <row r="160" spans="18:19" ht="12.75">
      <c r="R160" s="21"/>
      <c r="S160" s="21"/>
    </row>
    <row r="161" spans="1:14" s="22" customFormat="1" ht="15.75">
      <c r="A161" s="34"/>
      <c r="F161" s="35" t="s">
        <v>473</v>
      </c>
      <c r="G161" s="23"/>
      <c r="N161" s="24"/>
    </row>
    <row r="162" spans="1:14" s="22" customFormat="1" ht="15.75">
      <c r="A162" s="34"/>
      <c r="G162" s="25"/>
      <c r="N162" s="24"/>
    </row>
    <row r="163" spans="1:14" s="22" customFormat="1" ht="15.75">
      <c r="A163" s="34"/>
      <c r="G163" s="25"/>
      <c r="N163" s="24"/>
    </row>
    <row r="164" spans="1:14" s="22" customFormat="1" ht="15.75">
      <c r="A164" s="34"/>
      <c r="G164" s="25"/>
      <c r="N164" s="24"/>
    </row>
    <row r="165" spans="1:14" s="22" customFormat="1" ht="15.75">
      <c r="A165" s="34"/>
      <c r="G165" s="23"/>
      <c r="N165" s="24"/>
    </row>
  </sheetData>
  <sheetProtection/>
  <mergeCells count="27">
    <mergeCell ref="Q9:Q12"/>
    <mergeCell ref="S9:S12"/>
    <mergeCell ref="R9:R12"/>
    <mergeCell ref="H9:H12"/>
    <mergeCell ref="I9:I12"/>
    <mergeCell ref="N9:N12"/>
    <mergeCell ref="O9:O12"/>
    <mergeCell ref="P9:P12"/>
    <mergeCell ref="G2:P2"/>
    <mergeCell ref="J9:J12"/>
    <mergeCell ref="K9:K12"/>
    <mergeCell ref="L9:L12"/>
    <mergeCell ref="M9:M12"/>
    <mergeCell ref="G9:G12"/>
    <mergeCell ref="G5:P5"/>
    <mergeCell ref="G6:P6"/>
    <mergeCell ref="A9:A12"/>
    <mergeCell ref="C9:C12"/>
    <mergeCell ref="B9:B12"/>
    <mergeCell ref="F9:F12"/>
    <mergeCell ref="D9:D12"/>
    <mergeCell ref="E9:E12"/>
    <mergeCell ref="A157:D157"/>
    <mergeCell ref="A158:D158"/>
    <mergeCell ref="A14:D14"/>
    <mergeCell ref="A134:D134"/>
    <mergeCell ref="A136:D136"/>
  </mergeCells>
  <printOptions/>
  <pageMargins left="0.16" right="0.19" top="0.53" bottom="0.18" header="0.26" footer="0.16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Maumetova_G</dc:creator>
  <cp:keywords/>
  <dc:description/>
  <cp:lastModifiedBy>User</cp:lastModifiedBy>
  <cp:lastPrinted>2010-12-20T11:31:48Z</cp:lastPrinted>
  <dcterms:created xsi:type="dcterms:W3CDTF">2009-07-24T05:47:46Z</dcterms:created>
  <dcterms:modified xsi:type="dcterms:W3CDTF">2010-12-20T11:42:33Z</dcterms:modified>
  <cp:category/>
  <cp:version/>
  <cp:contentType/>
  <cp:contentStatus/>
</cp:coreProperties>
</file>